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700" yWindow="120" windowWidth="14025" windowHeight="12705"/>
  </bookViews>
  <sheets>
    <sheet name="Свод" sheetId="6" r:id="rId1"/>
  </sheets>
  <calcPr calcId="144525"/>
</workbook>
</file>

<file path=xl/calcChain.xml><?xml version="1.0" encoding="utf-8"?>
<calcChain xmlns="http://schemas.openxmlformats.org/spreadsheetml/2006/main">
  <c r="G100" i="6"/>
  <c r="F100"/>
  <c r="E100"/>
  <c r="D100"/>
  <c r="C100"/>
  <c r="N72"/>
  <c r="N98" s="1"/>
  <c r="M72"/>
  <c r="M98" s="1"/>
  <c r="L72"/>
  <c r="L98" s="1"/>
  <c r="K72"/>
  <c r="K98" s="1"/>
  <c r="J72"/>
  <c r="J98" s="1"/>
  <c r="I72"/>
  <c r="I98" s="1"/>
  <c r="H72"/>
  <c r="H98" s="1"/>
  <c r="G72"/>
  <c r="G98" s="1"/>
  <c r="F72"/>
  <c r="F98" s="1"/>
  <c r="E72"/>
  <c r="E98" s="1"/>
  <c r="D72"/>
  <c r="D98" s="1"/>
  <c r="C72"/>
  <c r="C98" s="1"/>
  <c r="N58"/>
  <c r="N62" s="1"/>
  <c r="M58"/>
  <c r="M62" s="1"/>
  <c r="L58"/>
  <c r="L62" s="1"/>
  <c r="K58"/>
  <c r="K62" s="1"/>
  <c r="J58"/>
  <c r="J62" s="1"/>
  <c r="I58"/>
  <c r="I62" s="1"/>
  <c r="H58"/>
  <c r="H62" s="1"/>
  <c r="G58"/>
  <c r="G62" s="1"/>
  <c r="F58"/>
  <c r="F62" s="1"/>
  <c r="E58"/>
  <c r="E62" s="1"/>
  <c r="D58"/>
  <c r="D62" s="1"/>
  <c r="C58"/>
  <c r="C62" s="1"/>
  <c r="N53"/>
  <c r="M53"/>
  <c r="L53"/>
  <c r="K53"/>
  <c r="J53"/>
  <c r="I53"/>
  <c r="H53"/>
  <c r="G53"/>
  <c r="F53"/>
  <c r="E53"/>
  <c r="D53"/>
  <c r="C53"/>
  <c r="N30"/>
  <c r="N41" s="1"/>
  <c r="M30"/>
  <c r="M41" s="1"/>
  <c r="L30"/>
  <c r="L41" s="1"/>
  <c r="K30"/>
  <c r="K41" s="1"/>
  <c r="J30"/>
  <c r="J41" s="1"/>
  <c r="I30"/>
  <c r="I41" s="1"/>
  <c r="H30"/>
  <c r="H41" s="1"/>
  <c r="G30"/>
  <c r="G41" s="1"/>
  <c r="F30"/>
  <c r="F41" s="1"/>
  <c r="E30"/>
  <c r="E41" s="1"/>
  <c r="D30"/>
  <c r="D41" s="1"/>
  <c r="C30"/>
  <c r="C41" s="1"/>
  <c r="N26"/>
  <c r="N101" s="1"/>
  <c r="M26"/>
  <c r="L26"/>
  <c r="L101" s="1"/>
  <c r="K26"/>
  <c r="J26"/>
  <c r="J101" s="1"/>
  <c r="I26"/>
  <c r="I101" s="1"/>
  <c r="H26"/>
  <c r="H101" s="1"/>
  <c r="G26"/>
  <c r="F26"/>
  <c r="E26"/>
  <c r="E101" s="1"/>
  <c r="D26"/>
  <c r="D101" s="1"/>
  <c r="C26"/>
  <c r="C101" s="1"/>
  <c r="K101" l="1"/>
  <c r="G101"/>
  <c r="F101"/>
  <c r="M101"/>
</calcChain>
</file>

<file path=xl/sharedStrings.xml><?xml version="1.0" encoding="utf-8"?>
<sst xmlns="http://schemas.openxmlformats.org/spreadsheetml/2006/main" count="125" uniqueCount="118">
  <si>
    <t>№ п/п</t>
  </si>
  <si>
    <t>ЛПУ Республики</t>
  </si>
  <si>
    <t>ВМП</t>
  </si>
  <si>
    <t>Итого стационар</t>
  </si>
  <si>
    <t>Приемный покой, тромболизис</t>
  </si>
  <si>
    <t>Травмпункт, коронарография</t>
  </si>
  <si>
    <t>процедуры</t>
  </si>
  <si>
    <t>зак.сл</t>
  </si>
  <si>
    <t>УЕТ</t>
  </si>
  <si>
    <t>Посещ.</t>
  </si>
  <si>
    <t>вызов</t>
  </si>
  <si>
    <t>ГБУЗ "Баргузинская ЦРБ"</t>
  </si>
  <si>
    <t>ГБУЗ "Баунтовская ЦРБ"</t>
  </si>
  <si>
    <t>ГБУЗ  "Бичурская ЦРБ"</t>
  </si>
  <si>
    <t>ГАУЗ "Гусиноозерская ЦРБ"</t>
  </si>
  <si>
    <t>ГБУЗ "Еравнинская ЦРБ"</t>
  </si>
  <si>
    <t>ГАУЗ "Заиграевская ЦРБ"</t>
  </si>
  <si>
    <t>ГБУЗ "Закаменская ЦРБ"</t>
  </si>
  <si>
    <t>ГАУЗ "Иволгинская ЦРБ"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</si>
  <si>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</si>
  <si>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</si>
  <si>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</si>
  <si>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</si>
  <si>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</si>
  <si>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</si>
  <si>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</si>
  <si>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</si>
  <si>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</si>
  <si>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 ЦРБ"</t>
  </si>
  <si>
    <t>ГБУЗ "Тарбагатайская ЦРБ"</t>
  </si>
  <si>
    <t>ГБУЗ "Тункинская ЦРБ"</t>
  </si>
  <si>
    <t>ГБУЗ "Хоринская ЦРБ"</t>
  </si>
  <si>
    <t>Итого  ЦРБ</t>
  </si>
  <si>
    <t>ГАУЗ  «ДСП»</t>
  </si>
  <si>
    <t>ГАУЗ  «СП №1»</t>
  </si>
  <si>
    <t>ГБУЗ «ГП № 1»</t>
  </si>
  <si>
    <t>ГАУЗ «ГП № 2»</t>
  </si>
  <si>
    <t>ГБУЗ «ГП № 3»</t>
  </si>
  <si>
    <t>ГАУЗ «ГП № 6»</t>
  </si>
  <si>
    <t>ГБУЗ «ГБ № 5»</t>
  </si>
  <si>
    <t>ГАУЗ «ГПЦ г. У-У»</t>
  </si>
  <si>
    <t>ГАУЗ "ДКБСЦМР "</t>
  </si>
  <si>
    <t>ГБУЗ "ССМП"</t>
  </si>
  <si>
    <t>ГБУЗ "РЦМП МЗ РБ им В.Р.Бояновой"</t>
  </si>
  <si>
    <t>АУЗ "РСП"</t>
  </si>
  <si>
    <t>ГАУЗ "РКБ им.Н.А.Семашко"</t>
  </si>
  <si>
    <t>ГБУЗ «РКПТД» им.Г.Д. Дугаровой</t>
  </si>
  <si>
    <t>ГАУЗ «РПЦ  МЗ РБ"</t>
  </si>
  <si>
    <t>ГАУЗ "ДРКБ" МЗ РБ</t>
  </si>
  <si>
    <t>ГАУЗ "РКВД"</t>
  </si>
  <si>
    <t>ГБУЗ «РКИБ»</t>
  </si>
  <si>
    <t>ГБУЗ БРКОД</t>
  </si>
  <si>
    <t>ГАУЗ "РКЛРЦ "Ц ВМ"</t>
  </si>
  <si>
    <t>ГАУЗ "РК БСМП им В.В.Ангапова"</t>
  </si>
  <si>
    <t>Итого республиканские МО</t>
  </si>
  <si>
    <t>НУЗ «Отд. б-ца на ст.СБк  ОАО РЖД»</t>
  </si>
  <si>
    <t>НУЗ «Отд. кл. б-ца на ст.УУ ОАО РЖД»</t>
  </si>
  <si>
    <t>НУЗ «Уз. п-ка на ст.Наушки ОАО РЖД»</t>
  </si>
  <si>
    <t>НУЗ «Уз. п-ка на ст.Таксимо ОАО РЖД »</t>
  </si>
  <si>
    <t>Итого РЖД</t>
  </si>
  <si>
    <t>АУ РБ «РКГВВ»</t>
  </si>
  <si>
    <t>ФГКУ«437 ВГ» МО РФ</t>
  </si>
  <si>
    <t>ФКУЗ МСЧ-3 ФСИН</t>
  </si>
  <si>
    <t>Итого ведомственные МО</t>
  </si>
  <si>
    <t>ООО "Белая жемчужина"</t>
  </si>
  <si>
    <t xml:space="preserve">ООО "Дентапроф"       </t>
  </si>
  <si>
    <t xml:space="preserve">ООО "МастерДент"       </t>
  </si>
  <si>
    <t>ООО "ОНИКС"</t>
  </si>
  <si>
    <t>ООО "СЦ "Жемчужина</t>
  </si>
  <si>
    <t>ООО "ЮВАДЕНТ"</t>
  </si>
  <si>
    <t>ИП Хунгуреева Маина Анатольевна</t>
  </si>
  <si>
    <t>Всего частная стоматология</t>
  </si>
  <si>
    <t>ООО "БДЦ"  (УЗИ, гистол)</t>
  </si>
  <si>
    <t>ООО "ВИТА-Мед"</t>
  </si>
  <si>
    <t>ООО  "Здоровье"</t>
  </si>
  <si>
    <t>ООО "ЛДЦ МИБС - УЛАН-УДЭ"</t>
  </si>
  <si>
    <t xml:space="preserve">ООО МЦ "Диамед"             </t>
  </si>
  <si>
    <t>ООО "КДЦ "РИТМ"</t>
  </si>
  <si>
    <t>ООО "МРТ-РИТМ"</t>
  </si>
  <si>
    <t xml:space="preserve">ООО "Центр пластической хирургии и эндоскопии "РИТМ"   (АПО эндоскопия)                           </t>
  </si>
  <si>
    <t xml:space="preserve"> ООО "ЦОП-1 "РИТМ"  (АПО - ФД, неврология) </t>
  </si>
  <si>
    <t xml:space="preserve"> ООО "Ультрамед"</t>
  </si>
  <si>
    <t>ООО "Формула здоровья"</t>
  </si>
  <si>
    <t xml:space="preserve">ООО "Центр амбулаторной хирургии "Де-Нова"                </t>
  </si>
  <si>
    <t>ООО "Поликлиника врачей общей практики"</t>
  </si>
  <si>
    <t xml:space="preserve">ООО МЦ "ДИАМЕД ПЛЮС"             </t>
  </si>
  <si>
    <t>ООО "Здоровье плюс" (стац)</t>
  </si>
  <si>
    <t>ООО "ЗДОРОВЬЕ" (гем)</t>
  </si>
  <si>
    <t>ООО  "ФРЕЗЕНИУС НЕФРОКЕА"</t>
  </si>
  <si>
    <t>Всего  частные МО</t>
  </si>
  <si>
    <t xml:space="preserve">СКУП РБ "Байкалкурорт" </t>
  </si>
  <si>
    <t>Итого санкур</t>
  </si>
  <si>
    <t xml:space="preserve">Всего по республике </t>
  </si>
  <si>
    <t>ГБУЗ «СПДР «Аистенок»</t>
  </si>
  <si>
    <t>ГБУЗ «ГБ №4»</t>
  </si>
  <si>
    <t>ООО "Диалайф"</t>
  </si>
  <si>
    <t>ООО "Удачный выбор"</t>
  </si>
  <si>
    <t>ГАУЗ «СП №2»</t>
  </si>
  <si>
    <t>Итого стоматология г. Улан-Удэ</t>
  </si>
  <si>
    <t>Всего МО г. Улан-Удэ</t>
  </si>
  <si>
    <t>ООО "Одонт"</t>
  </si>
  <si>
    <t>ООО "СЦ "Зубной плюс"</t>
  </si>
  <si>
    <t>ООО "НикМед"</t>
  </si>
  <si>
    <t>ООО "Дистанционная медицина"</t>
  </si>
  <si>
    <t>ООО "Нефро-Диал"</t>
  </si>
  <si>
    <t>ООО МЦ "Сонар"</t>
  </si>
  <si>
    <t>ООО "Тамир"</t>
  </si>
  <si>
    <t>ИП Доржиев Ч.С.</t>
  </si>
  <si>
    <t>Стационар без ВМП</t>
  </si>
  <si>
    <t>Дневной стационар</t>
  </si>
  <si>
    <t>Стоматология</t>
  </si>
  <si>
    <t>Неотложная помощь, МК</t>
  </si>
  <si>
    <t>АПО. Подготовка к ЭКО, гемодиализ</t>
  </si>
  <si>
    <t>Диспансеризация</t>
  </si>
  <si>
    <t xml:space="preserve">СМП </t>
  </si>
  <si>
    <t>Объемы на 2018 год</t>
  </si>
  <si>
    <t>Сурдоцентр, антирабический кабинет,  центры здоровья</t>
  </si>
  <si>
    <t>Согласованные объемы АПО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</si>
</sst>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#,##0.00_р_."/>
    <numFmt numFmtId="166" formatCode="#,##0_ ;[Red]\-#,##0\ "/>
    <numFmt numFmtId="167" formatCode="#,##0.00_ ;[Red]\-#,##0.0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Calibri"/>
      <family val="2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74">
    <xf numFmtId="0" fontId="0" fillId="0" borderId="0" xfId="0"/>
    <xf numFmtId="0" fontId="0" fillId="0" borderId="0" xfId="0"/>
    <xf numFmtId="0" fontId="5" fillId="0" borderId="0" xfId="2" applyFont="1" applyBorder="1"/>
    <xf numFmtId="0" fontId="17" fillId="0" borderId="0" xfId="2" applyFont="1" applyBorder="1"/>
    <xf numFmtId="166" fontId="6" fillId="0" borderId="0" xfId="2" applyNumberFormat="1" applyFont="1" applyBorder="1"/>
    <xf numFmtId="0" fontId="7" fillId="0" borderId="1" xfId="0" applyFont="1" applyBorder="1"/>
    <xf numFmtId="166" fontId="3" fillId="0" borderId="1" xfId="0" applyNumberFormat="1" applyFont="1" applyBorder="1"/>
    <xf numFmtId="0" fontId="11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/>
    </xf>
    <xf numFmtId="166" fontId="13" fillId="0" borderId="1" xfId="0" applyNumberFormat="1" applyFont="1" applyBorder="1"/>
    <xf numFmtId="3" fontId="11" fillId="2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3" fontId="11" fillId="0" borderId="1" xfId="0" applyNumberFormat="1" applyFont="1" applyFill="1" applyBorder="1"/>
    <xf numFmtId="166" fontId="8" fillId="3" borderId="1" xfId="0" applyNumberFormat="1" applyFont="1" applyFill="1" applyBorder="1"/>
    <xf numFmtId="167" fontId="0" fillId="0" borderId="0" xfId="0" applyNumberFormat="1"/>
    <xf numFmtId="0" fontId="3" fillId="0" borderId="2" xfId="0" applyNumberFormat="1" applyFont="1" applyFill="1" applyBorder="1" applyAlignment="1">
      <alignment horizontal="left" vertical="center" wrapText="1"/>
    </xf>
    <xf numFmtId="0" fontId="0" fillId="5" borderId="0" xfId="0" applyFill="1"/>
    <xf numFmtId="9" fontId="0" fillId="0" borderId="0" xfId="1" applyFont="1"/>
    <xf numFmtId="3" fontId="8" fillId="2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167" fontId="9" fillId="2" borderId="1" xfId="3" applyNumberFormat="1" applyFont="1" applyFill="1" applyBorder="1" applyProtection="1"/>
    <xf numFmtId="167" fontId="21" fillId="0" borderId="1" xfId="3" applyNumberFormat="1" applyFont="1" applyFill="1" applyBorder="1" applyProtection="1"/>
    <xf numFmtId="0" fontId="3" fillId="0" borderId="5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14" fillId="0" borderId="5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3" fontId="21" fillId="0" borderId="1" xfId="3" applyNumberFormat="1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horizontal="left" vertical="center" wrapText="1"/>
    </xf>
    <xf numFmtId="0" fontId="3" fillId="0" borderId="5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vertical="center" wrapText="1"/>
    </xf>
    <xf numFmtId="0" fontId="21" fillId="0" borderId="1" xfId="3" applyNumberFormat="1" applyFont="1" applyFill="1" applyBorder="1" applyAlignment="1">
      <alignment horizontal="left" vertical="center" wrapText="1"/>
    </xf>
    <xf numFmtId="0" fontId="3" fillId="0" borderId="1" xfId="10" applyFont="1" applyFill="1" applyBorder="1" applyProtection="1">
      <protection hidden="1"/>
    </xf>
    <xf numFmtId="0" fontId="7" fillId="0" borderId="1" xfId="10" applyFont="1" applyFill="1" applyBorder="1" applyAlignment="1" applyProtection="1">
      <alignment wrapText="1"/>
      <protection hidden="1"/>
    </xf>
    <xf numFmtId="0" fontId="9" fillId="2" borderId="1" xfId="10" applyFont="1" applyFill="1" applyBorder="1" applyAlignment="1" applyProtection="1">
      <alignment vertical="center"/>
      <protection hidden="1"/>
    </xf>
    <xf numFmtId="0" fontId="7" fillId="0" borderId="1" xfId="10" applyFont="1" applyFill="1" applyBorder="1" applyProtection="1">
      <protection hidden="1"/>
    </xf>
    <xf numFmtId="3" fontId="13" fillId="0" borderId="1" xfId="2" applyNumberFormat="1" applyFont="1" applyBorder="1"/>
    <xf numFmtId="3" fontId="3" fillId="5" borderId="1" xfId="1" applyNumberFormat="1" applyFont="1" applyFill="1" applyBorder="1"/>
    <xf numFmtId="3" fontId="3" fillId="5" borderId="1" xfId="0" applyNumberFormat="1" applyFont="1" applyFill="1" applyBorder="1"/>
    <xf numFmtId="3" fontId="13" fillId="5" borderId="1" xfId="0" applyNumberFormat="1" applyFont="1" applyFill="1" applyBorder="1"/>
    <xf numFmtId="3" fontId="0" fillId="5" borderId="0" xfId="0" applyNumberFormat="1" applyFill="1"/>
    <xf numFmtId="3" fontId="0" fillId="0" borderId="0" xfId="1" applyNumberFormat="1" applyFont="1"/>
    <xf numFmtId="3" fontId="0" fillId="0" borderId="0" xfId="0" applyNumberFormat="1"/>
    <xf numFmtId="166" fontId="9" fillId="5" borderId="3" xfId="0" applyNumberFormat="1" applyFont="1" applyFill="1" applyBorder="1" applyAlignment="1">
      <alignment horizontal="center" vertical="center" wrapText="1"/>
    </xf>
    <xf numFmtId="166" fontId="9" fillId="5" borderId="4" xfId="0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left" vertical="center" wrapText="1"/>
    </xf>
    <xf numFmtId="0" fontId="3" fillId="5" borderId="3" xfId="10" applyFont="1" applyFill="1" applyBorder="1" applyProtection="1">
      <protection hidden="1"/>
    </xf>
    <xf numFmtId="0" fontId="3" fillId="5" borderId="3" xfId="0" applyNumberFormat="1" applyFont="1" applyFill="1" applyBorder="1" applyAlignment="1">
      <alignment horizontal="left" vertical="center" wrapText="1"/>
    </xf>
    <xf numFmtId="0" fontId="3" fillId="5" borderId="1" xfId="10" applyFont="1" applyFill="1" applyBorder="1" applyProtection="1">
      <protection hidden="1"/>
    </xf>
    <xf numFmtId="0" fontId="7" fillId="5" borderId="1" xfId="10" applyFont="1" applyFill="1" applyBorder="1" applyAlignment="1" applyProtection="1">
      <alignment wrapText="1"/>
      <protection hidden="1"/>
    </xf>
    <xf numFmtId="0" fontId="3" fillId="5" borderId="1" xfId="3" applyNumberFormat="1" applyFont="1" applyFill="1" applyBorder="1" applyAlignment="1">
      <alignment horizontal="left" vertical="center" wrapText="1"/>
    </xf>
    <xf numFmtId="0" fontId="15" fillId="5" borderId="1" xfId="3" applyNumberFormat="1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vertical="center" wrapText="1"/>
    </xf>
    <xf numFmtId="166" fontId="3" fillId="5" borderId="1" xfId="0" applyNumberFormat="1" applyFont="1" applyFill="1" applyBorder="1"/>
    <xf numFmtId="3" fontId="3" fillId="5" borderId="1" xfId="0" applyNumberFormat="1" applyFont="1" applyFill="1" applyBorder="1" applyAlignment="1">
      <alignment horizontal="right"/>
    </xf>
    <xf numFmtId="166" fontId="13" fillId="5" borderId="1" xfId="0" applyNumberFormat="1" applyFont="1" applyFill="1" applyBorder="1"/>
    <xf numFmtId="0" fontId="9" fillId="4" borderId="1" xfId="10" applyFont="1" applyFill="1" applyBorder="1" applyProtection="1">
      <protection hidden="1"/>
    </xf>
    <xf numFmtId="166" fontId="8" fillId="2" borderId="6" xfId="0" applyNumberFormat="1" applyFont="1" applyFill="1" applyBorder="1"/>
    <xf numFmtId="0" fontId="9" fillId="2" borderId="1" xfId="3" applyFont="1" applyFill="1" applyBorder="1" applyAlignment="1">
      <alignment vertical="center" wrapText="1"/>
    </xf>
    <xf numFmtId="166" fontId="10" fillId="5" borderId="3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6" fontId="22" fillId="0" borderId="3" xfId="2" applyNumberFormat="1" applyFont="1" applyBorder="1" applyAlignment="1">
      <alignment horizontal="center"/>
    </xf>
    <xf numFmtId="166" fontId="22" fillId="0" borderId="4" xfId="2" applyNumberFormat="1" applyFont="1" applyBorder="1" applyAlignment="1">
      <alignment horizontal="center"/>
    </xf>
    <xf numFmtId="166" fontId="22" fillId="0" borderId="6" xfId="2" applyNumberFormat="1" applyFont="1" applyBorder="1" applyAlignment="1">
      <alignment horizontal="center"/>
    </xf>
    <xf numFmtId="166" fontId="8" fillId="5" borderId="1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</cellXfs>
  <cellStyles count="11">
    <cellStyle name="Hyperlink" xfId="9"/>
    <cellStyle name="Normal_1" xfId="8"/>
    <cellStyle name="Обычный" xfId="0" builtinId="0"/>
    <cellStyle name="Обычный 2" xfId="3"/>
    <cellStyle name="Обычный 2 2" xfId="5"/>
    <cellStyle name="Обычный 4" xfId="7"/>
    <cellStyle name="Обычный 5" xfId="6"/>
    <cellStyle name="Обычный_Лист1" xfId="2"/>
    <cellStyle name="Обычный_Лист1 2" xfId="10"/>
    <cellStyle name="Процентный" xfId="1" builtinId="5"/>
    <cellStyle name="Финансовый 2" xfId="4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10"/>
  <sheetViews>
    <sheetView tabSelected="1" workbookViewId="0">
      <selection activeCell="R14" sqref="R14"/>
    </sheetView>
  </sheetViews>
  <sheetFormatPr defaultRowHeight="15"/>
  <cols>
    <col min="1" max="1" width="9.140625" style="1"/>
    <col min="2" max="2" width="30.42578125" style="1" customWidth="1"/>
    <col min="3" max="3" width="10.5703125" style="1" customWidth="1"/>
    <col min="4" max="4" width="9.140625" style="1"/>
    <col min="5" max="5" width="11.28515625" style="1" customWidth="1"/>
    <col min="6" max="6" width="12.140625" style="1" customWidth="1"/>
    <col min="7" max="7" width="10" style="1" customWidth="1"/>
    <col min="8" max="8" width="11.28515625" style="1" customWidth="1"/>
    <col min="9" max="9" width="11.42578125" style="1" customWidth="1"/>
    <col min="10" max="10" width="11" style="1" customWidth="1"/>
    <col min="11" max="11" width="11.28515625" style="1" customWidth="1"/>
    <col min="12" max="12" width="13.42578125" style="1" customWidth="1"/>
    <col min="13" max="13" width="10.7109375" style="1" customWidth="1"/>
    <col min="14" max="14" width="10.85546875" style="1" customWidth="1"/>
    <col min="15" max="16384" width="9.140625" style="1"/>
  </cols>
  <sheetData>
    <row r="1" spans="1:69" ht="15.75">
      <c r="A1" s="67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69">
      <c r="A2" s="2"/>
      <c r="B2" s="3"/>
      <c r="C2" s="4"/>
      <c r="D2" s="4"/>
      <c r="E2" s="4"/>
      <c r="F2" s="69" t="s">
        <v>117</v>
      </c>
      <c r="G2" s="70"/>
      <c r="H2" s="70"/>
      <c r="I2" s="70"/>
      <c r="J2" s="70"/>
      <c r="K2" s="70"/>
      <c r="L2" s="71"/>
    </row>
    <row r="3" spans="1:69" s="21" customFormat="1" ht="93.75" customHeight="1">
      <c r="A3" s="72" t="s">
        <v>0</v>
      </c>
      <c r="B3" s="73" t="s">
        <v>1</v>
      </c>
      <c r="C3" s="49" t="s">
        <v>108</v>
      </c>
      <c r="D3" s="49" t="s">
        <v>2</v>
      </c>
      <c r="E3" s="49" t="s">
        <v>3</v>
      </c>
      <c r="F3" s="24" t="s">
        <v>109</v>
      </c>
      <c r="G3" s="50" t="s">
        <v>110</v>
      </c>
      <c r="H3" s="49" t="s">
        <v>4</v>
      </c>
      <c r="I3" s="49" t="s">
        <v>111</v>
      </c>
      <c r="J3" s="65" t="s">
        <v>5</v>
      </c>
      <c r="K3" s="49" t="s">
        <v>112</v>
      </c>
      <c r="L3" s="49" t="s">
        <v>116</v>
      </c>
      <c r="M3" s="49" t="s">
        <v>113</v>
      </c>
      <c r="N3" s="24" t="s">
        <v>114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s="21" customFormat="1" ht="39.75" customHeight="1">
      <c r="A4" s="72"/>
      <c r="B4" s="73"/>
      <c r="C4" s="24" t="s">
        <v>7</v>
      </c>
      <c r="D4" s="24" t="s">
        <v>7</v>
      </c>
      <c r="E4" s="24" t="s">
        <v>7</v>
      </c>
      <c r="F4" s="24" t="s">
        <v>7</v>
      </c>
      <c r="G4" s="24" t="s">
        <v>8</v>
      </c>
      <c r="H4" s="66" t="s">
        <v>9</v>
      </c>
      <c r="I4" s="66" t="s">
        <v>9</v>
      </c>
      <c r="J4" s="66" t="s">
        <v>9</v>
      </c>
      <c r="K4" s="24" t="s">
        <v>6</v>
      </c>
      <c r="L4" s="66" t="s">
        <v>9</v>
      </c>
      <c r="M4" s="24" t="s">
        <v>7</v>
      </c>
      <c r="N4" s="24" t="s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>
      <c r="A5" s="5">
        <v>1</v>
      </c>
      <c r="B5" s="25" t="s">
        <v>11</v>
      </c>
      <c r="C5" s="43">
        <v>3009</v>
      </c>
      <c r="D5" s="43">
        <v>0</v>
      </c>
      <c r="E5" s="43">
        <v>3009</v>
      </c>
      <c r="F5" s="43">
        <v>1056</v>
      </c>
      <c r="G5" s="43"/>
      <c r="H5" s="43">
        <v>5</v>
      </c>
      <c r="I5" s="43">
        <v>10093</v>
      </c>
      <c r="J5" s="43"/>
      <c r="K5" s="43"/>
      <c r="L5" s="43"/>
      <c r="M5" s="43">
        <v>13032</v>
      </c>
      <c r="N5" s="43">
        <v>6442</v>
      </c>
    </row>
    <row r="6" spans="1:69">
      <c r="A6" s="5">
        <v>2</v>
      </c>
      <c r="B6" s="25" t="s">
        <v>12</v>
      </c>
      <c r="C6" s="43">
        <v>1462</v>
      </c>
      <c r="D6" s="43">
        <v>0</v>
      </c>
      <c r="E6" s="43">
        <v>1462</v>
      </c>
      <c r="F6" s="43">
        <v>445</v>
      </c>
      <c r="G6" s="43"/>
      <c r="H6" s="43">
        <v>2</v>
      </c>
      <c r="I6" s="43">
        <v>4250</v>
      </c>
      <c r="J6" s="43"/>
      <c r="K6" s="43"/>
      <c r="L6" s="43"/>
      <c r="M6" s="43">
        <v>5055</v>
      </c>
      <c r="N6" s="43">
        <v>2713</v>
      </c>
    </row>
    <row r="7" spans="1:69">
      <c r="A7" s="5">
        <v>3</v>
      </c>
      <c r="B7" s="25" t="s">
        <v>13</v>
      </c>
      <c r="C7" s="43">
        <v>2416</v>
      </c>
      <c r="D7" s="43">
        <v>0</v>
      </c>
      <c r="E7" s="43">
        <v>2416</v>
      </c>
      <c r="F7" s="43">
        <v>1060</v>
      </c>
      <c r="G7" s="43"/>
      <c r="H7" s="43">
        <v>4</v>
      </c>
      <c r="I7" s="43">
        <v>9698</v>
      </c>
      <c r="J7" s="43"/>
      <c r="K7" s="43"/>
      <c r="L7" s="43"/>
      <c r="M7" s="43">
        <v>12629</v>
      </c>
      <c r="N7" s="43">
        <v>6465</v>
      </c>
    </row>
    <row r="8" spans="1:69">
      <c r="A8" s="5">
        <v>4</v>
      </c>
      <c r="B8" s="25" t="s">
        <v>14</v>
      </c>
      <c r="C8" s="43">
        <v>5727</v>
      </c>
      <c r="D8" s="43">
        <v>20</v>
      </c>
      <c r="E8" s="43">
        <v>3402</v>
      </c>
      <c r="F8" s="43">
        <v>1935</v>
      </c>
      <c r="G8" s="43"/>
      <c r="H8" s="43">
        <v>12</v>
      </c>
      <c r="I8" s="43">
        <v>17695</v>
      </c>
      <c r="J8" s="43"/>
      <c r="K8" s="43"/>
      <c r="L8" s="43"/>
      <c r="M8" s="43">
        <v>21272</v>
      </c>
      <c r="N8" s="43">
        <v>11200</v>
      </c>
    </row>
    <row r="9" spans="1:69">
      <c r="A9" s="5">
        <v>5</v>
      </c>
      <c r="B9" s="25" t="s">
        <v>15</v>
      </c>
      <c r="C9" s="43">
        <v>2077</v>
      </c>
      <c r="D9" s="43">
        <v>0</v>
      </c>
      <c r="E9" s="43">
        <v>2077</v>
      </c>
      <c r="F9" s="43">
        <v>697</v>
      </c>
      <c r="G9" s="43"/>
      <c r="H9" s="43">
        <v>5</v>
      </c>
      <c r="I9" s="43">
        <v>6385</v>
      </c>
      <c r="J9" s="43"/>
      <c r="K9" s="43"/>
      <c r="L9" s="43"/>
      <c r="M9" s="43">
        <v>8484</v>
      </c>
      <c r="N9" s="43">
        <v>3700</v>
      </c>
    </row>
    <row r="10" spans="1:69">
      <c r="A10" s="5">
        <v>6</v>
      </c>
      <c r="B10" s="25" t="s">
        <v>16</v>
      </c>
      <c r="C10" s="43">
        <v>5857</v>
      </c>
      <c r="D10" s="43">
        <v>0</v>
      </c>
      <c r="E10" s="43">
        <v>5857</v>
      </c>
      <c r="F10" s="43">
        <v>2119</v>
      </c>
      <c r="G10" s="43"/>
      <c r="H10" s="43">
        <v>6</v>
      </c>
      <c r="I10" s="43">
        <v>16510</v>
      </c>
      <c r="J10" s="43"/>
      <c r="K10" s="43"/>
      <c r="L10" s="43"/>
      <c r="M10" s="43">
        <v>26090</v>
      </c>
      <c r="N10" s="43">
        <v>12894</v>
      </c>
    </row>
    <row r="11" spans="1:69">
      <c r="A11" s="5">
        <v>7</v>
      </c>
      <c r="B11" s="25" t="s">
        <v>17</v>
      </c>
      <c r="C11" s="43">
        <v>3287</v>
      </c>
      <c r="D11" s="43">
        <v>0</v>
      </c>
      <c r="E11" s="43">
        <v>3287</v>
      </c>
      <c r="F11" s="43">
        <v>1236</v>
      </c>
      <c r="G11" s="43"/>
      <c r="H11" s="43">
        <v>2</v>
      </c>
      <c r="I11" s="43">
        <v>11008</v>
      </c>
      <c r="J11" s="43"/>
      <c r="K11" s="43"/>
      <c r="L11" s="43"/>
      <c r="M11" s="43">
        <v>14074</v>
      </c>
      <c r="N11" s="43">
        <v>6900</v>
      </c>
    </row>
    <row r="12" spans="1:69">
      <c r="A12" s="5">
        <v>8</v>
      </c>
      <c r="B12" s="25" t="s">
        <v>18</v>
      </c>
      <c r="C12" s="43">
        <v>1901</v>
      </c>
      <c r="D12" s="43">
        <v>0</v>
      </c>
      <c r="E12" s="43">
        <v>1901</v>
      </c>
      <c r="F12" s="43">
        <v>1950</v>
      </c>
      <c r="G12" s="43"/>
      <c r="H12" s="43">
        <v>1</v>
      </c>
      <c r="I12" s="43">
        <v>17042</v>
      </c>
      <c r="J12" s="43"/>
      <c r="K12" s="43"/>
      <c r="L12" s="43"/>
      <c r="M12" s="43">
        <v>20612</v>
      </c>
      <c r="N12" s="43">
        <v>10750</v>
      </c>
    </row>
    <row r="13" spans="1:69">
      <c r="A13" s="5">
        <v>9</v>
      </c>
      <c r="B13" s="25" t="s">
        <v>19</v>
      </c>
      <c r="C13" s="43">
        <v>7344</v>
      </c>
      <c r="D13" s="43">
        <v>0</v>
      </c>
      <c r="E13" s="43">
        <v>7344</v>
      </c>
      <c r="F13" s="43">
        <v>2677</v>
      </c>
      <c r="G13" s="43"/>
      <c r="H13" s="43">
        <v>35</v>
      </c>
      <c r="I13" s="43">
        <v>24470</v>
      </c>
      <c r="J13" s="43"/>
      <c r="K13" s="43"/>
      <c r="L13" s="43"/>
      <c r="M13" s="43">
        <v>31979</v>
      </c>
      <c r="N13" s="43">
        <v>16800</v>
      </c>
    </row>
    <row r="14" spans="1:69">
      <c r="A14" s="5">
        <v>10</v>
      </c>
      <c r="B14" s="25" t="s">
        <v>20</v>
      </c>
      <c r="C14" s="43">
        <v>2146</v>
      </c>
      <c r="D14" s="43">
        <v>0</v>
      </c>
      <c r="E14" s="43">
        <v>2146</v>
      </c>
      <c r="F14" s="43">
        <v>737</v>
      </c>
      <c r="G14" s="43"/>
      <c r="H14" s="43">
        <v>2</v>
      </c>
      <c r="I14" s="43">
        <v>6748</v>
      </c>
      <c r="J14" s="43"/>
      <c r="K14" s="43"/>
      <c r="L14" s="43"/>
      <c r="M14" s="43">
        <v>9391</v>
      </c>
      <c r="N14" s="43">
        <v>3890</v>
      </c>
    </row>
    <row r="15" spans="1:69">
      <c r="A15" s="5">
        <v>11</v>
      </c>
      <c r="B15" s="25" t="s">
        <v>21</v>
      </c>
      <c r="C15" s="43">
        <v>2047</v>
      </c>
      <c r="D15" s="43">
        <v>0</v>
      </c>
      <c r="E15" s="43">
        <v>2047</v>
      </c>
      <c r="F15" s="43">
        <v>639</v>
      </c>
      <c r="G15" s="43"/>
      <c r="H15" s="43">
        <v>1</v>
      </c>
      <c r="I15" s="43">
        <v>6111</v>
      </c>
      <c r="J15" s="43"/>
      <c r="K15" s="43"/>
      <c r="L15" s="43"/>
      <c r="M15" s="43">
        <v>7645</v>
      </c>
      <c r="N15" s="43">
        <v>3700</v>
      </c>
    </row>
    <row r="16" spans="1:69">
      <c r="A16" s="5">
        <v>12</v>
      </c>
      <c r="B16" s="25" t="s">
        <v>22</v>
      </c>
      <c r="C16" s="43">
        <v>4370</v>
      </c>
      <c r="D16" s="43">
        <v>0</v>
      </c>
      <c r="E16" s="43">
        <v>4370</v>
      </c>
      <c r="F16" s="43">
        <v>1510</v>
      </c>
      <c r="G16" s="43"/>
      <c r="H16" s="43">
        <v>3</v>
      </c>
      <c r="I16" s="43">
        <v>13815</v>
      </c>
      <c r="J16" s="43"/>
      <c r="K16" s="43"/>
      <c r="L16" s="43"/>
      <c r="M16" s="43">
        <v>17289</v>
      </c>
      <c r="N16" s="43">
        <v>9800</v>
      </c>
    </row>
    <row r="17" spans="1:14">
      <c r="A17" s="5">
        <v>13</v>
      </c>
      <c r="B17" s="25" t="s">
        <v>23</v>
      </c>
      <c r="C17" s="43">
        <v>1541</v>
      </c>
      <c r="D17" s="43">
        <v>0</v>
      </c>
      <c r="E17" s="43">
        <v>1541</v>
      </c>
      <c r="F17" s="43">
        <v>448</v>
      </c>
      <c r="G17" s="43"/>
      <c r="H17" s="43">
        <v>3</v>
      </c>
      <c r="I17" s="43">
        <v>4291</v>
      </c>
      <c r="J17" s="43"/>
      <c r="K17" s="43"/>
      <c r="L17" s="43"/>
      <c r="M17" s="43">
        <v>4802</v>
      </c>
      <c r="N17" s="43">
        <v>3200</v>
      </c>
    </row>
    <row r="18" spans="1:14">
      <c r="A18" s="5">
        <v>14</v>
      </c>
      <c r="B18" s="25" t="s">
        <v>24</v>
      </c>
      <c r="C18" s="43">
        <v>3579</v>
      </c>
      <c r="D18" s="43">
        <v>0</v>
      </c>
      <c r="E18" s="43">
        <v>3579</v>
      </c>
      <c r="F18" s="43">
        <v>1132</v>
      </c>
      <c r="G18" s="43"/>
      <c r="H18" s="43">
        <v>3</v>
      </c>
      <c r="I18" s="43">
        <v>10356</v>
      </c>
      <c r="J18" s="43"/>
      <c r="K18" s="43"/>
      <c r="L18" s="43"/>
      <c r="M18" s="43">
        <v>12839</v>
      </c>
      <c r="N18" s="43">
        <v>6500</v>
      </c>
    </row>
    <row r="19" spans="1:14">
      <c r="A19" s="5">
        <v>15</v>
      </c>
      <c r="B19" s="25" t="s">
        <v>25</v>
      </c>
      <c r="C19" s="43">
        <v>2146</v>
      </c>
      <c r="D19" s="43">
        <v>0</v>
      </c>
      <c r="E19" s="43">
        <v>864</v>
      </c>
      <c r="F19" s="43">
        <v>597</v>
      </c>
      <c r="G19" s="43"/>
      <c r="H19" s="43">
        <v>2</v>
      </c>
      <c r="I19" s="43">
        <v>5712</v>
      </c>
      <c r="J19" s="43"/>
      <c r="K19" s="43"/>
      <c r="L19" s="43"/>
      <c r="M19" s="43">
        <v>6290</v>
      </c>
      <c r="N19" s="43">
        <v>3600</v>
      </c>
    </row>
    <row r="20" spans="1:14">
      <c r="A20" s="5">
        <v>16</v>
      </c>
      <c r="B20" s="25" t="s">
        <v>26</v>
      </c>
      <c r="C20" s="43">
        <v>864</v>
      </c>
      <c r="D20" s="43">
        <v>0</v>
      </c>
      <c r="E20" s="43">
        <v>2946</v>
      </c>
      <c r="F20" s="43">
        <v>238</v>
      </c>
      <c r="G20" s="43"/>
      <c r="H20" s="43">
        <v>1</v>
      </c>
      <c r="I20" s="43">
        <v>2277</v>
      </c>
      <c r="J20" s="43"/>
      <c r="K20" s="43"/>
      <c r="L20" s="43"/>
      <c r="M20" s="43">
        <v>2252</v>
      </c>
      <c r="N20" s="43">
        <v>1453</v>
      </c>
    </row>
    <row r="21" spans="1:14">
      <c r="A21" s="5">
        <v>17</v>
      </c>
      <c r="B21" s="25" t="s">
        <v>27</v>
      </c>
      <c r="C21" s="43">
        <v>3382</v>
      </c>
      <c r="D21" s="43">
        <v>0</v>
      </c>
      <c r="E21" s="43">
        <v>2146</v>
      </c>
      <c r="F21" s="43">
        <v>1125</v>
      </c>
      <c r="G21" s="43"/>
      <c r="H21" s="43">
        <v>5</v>
      </c>
      <c r="I21" s="43">
        <v>10296</v>
      </c>
      <c r="J21" s="43"/>
      <c r="K21" s="43"/>
      <c r="L21" s="43"/>
      <c r="M21" s="43">
        <v>14413</v>
      </c>
      <c r="N21" s="43">
        <v>6865</v>
      </c>
    </row>
    <row r="22" spans="1:14">
      <c r="A22" s="5">
        <v>18</v>
      </c>
      <c r="B22" s="25" t="s">
        <v>28</v>
      </c>
      <c r="C22" s="43">
        <v>2946</v>
      </c>
      <c r="D22" s="43">
        <v>0</v>
      </c>
      <c r="E22" s="43">
        <v>5727</v>
      </c>
      <c r="F22" s="43">
        <v>1230</v>
      </c>
      <c r="G22" s="43"/>
      <c r="H22" s="43">
        <v>3</v>
      </c>
      <c r="I22" s="43">
        <v>11248</v>
      </c>
      <c r="J22" s="43"/>
      <c r="K22" s="43"/>
      <c r="L22" s="43"/>
      <c r="M22" s="43">
        <v>16068</v>
      </c>
      <c r="N22" s="43">
        <v>7532</v>
      </c>
    </row>
    <row r="23" spans="1:14">
      <c r="A23" s="5">
        <v>19</v>
      </c>
      <c r="B23" s="25" t="s">
        <v>29</v>
      </c>
      <c r="C23" s="43">
        <v>1530</v>
      </c>
      <c r="D23" s="43">
        <v>0</v>
      </c>
      <c r="E23" s="43">
        <v>1530</v>
      </c>
      <c r="F23" s="43">
        <v>622</v>
      </c>
      <c r="G23" s="43"/>
      <c r="H23" s="43">
        <v>2</v>
      </c>
      <c r="I23" s="43">
        <v>5445</v>
      </c>
      <c r="J23" s="43"/>
      <c r="K23" s="43"/>
      <c r="L23" s="43"/>
      <c r="M23" s="43">
        <v>7188</v>
      </c>
      <c r="N23" s="43">
        <v>3000</v>
      </c>
    </row>
    <row r="24" spans="1:14">
      <c r="A24" s="5">
        <v>20</v>
      </c>
      <c r="B24" s="25" t="s">
        <v>30</v>
      </c>
      <c r="C24" s="43">
        <v>2572</v>
      </c>
      <c r="D24" s="43">
        <v>0</v>
      </c>
      <c r="E24" s="43">
        <v>2572</v>
      </c>
      <c r="F24" s="43">
        <v>996</v>
      </c>
      <c r="G24" s="43"/>
      <c r="H24" s="43">
        <v>2</v>
      </c>
      <c r="I24" s="43">
        <v>9515</v>
      </c>
      <c r="J24" s="43"/>
      <c r="K24" s="43"/>
      <c r="L24" s="43"/>
      <c r="M24" s="43">
        <v>12184</v>
      </c>
      <c r="N24" s="43">
        <v>5640</v>
      </c>
    </row>
    <row r="25" spans="1:14">
      <c r="A25" s="5">
        <v>21</v>
      </c>
      <c r="B25" s="25" t="s">
        <v>31</v>
      </c>
      <c r="C25" s="43">
        <v>2555</v>
      </c>
      <c r="D25" s="43">
        <v>0</v>
      </c>
      <c r="E25" s="43">
        <v>2555</v>
      </c>
      <c r="F25" s="43">
        <v>790</v>
      </c>
      <c r="G25" s="43"/>
      <c r="H25" s="43">
        <v>3</v>
      </c>
      <c r="I25" s="43">
        <v>7236</v>
      </c>
      <c r="J25" s="43"/>
      <c r="K25" s="43"/>
      <c r="L25" s="43"/>
      <c r="M25" s="43">
        <v>8589</v>
      </c>
      <c r="N25" s="43">
        <v>4781</v>
      </c>
    </row>
    <row r="26" spans="1:14">
      <c r="A26" s="7"/>
      <c r="B26" s="27" t="s">
        <v>32</v>
      </c>
      <c r="C26" s="8">
        <f>SUM(C5:C25)</f>
        <v>62758</v>
      </c>
      <c r="D26" s="8">
        <f t="shared" ref="D26" si="0">SUM(D5:D25)</f>
        <v>20</v>
      </c>
      <c r="E26" s="8">
        <f>SUM(E5:E25)</f>
        <v>62778</v>
      </c>
      <c r="F26" s="23">
        <f t="shared" ref="F26:N26" si="1">SUM(F5:F25)</f>
        <v>23239</v>
      </c>
      <c r="G26" s="23">
        <f t="shared" si="1"/>
        <v>0</v>
      </c>
      <c r="H26" s="23">
        <f t="shared" si="1"/>
        <v>102</v>
      </c>
      <c r="I26" s="23">
        <f t="shared" si="1"/>
        <v>210201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272177</v>
      </c>
      <c r="N26" s="23">
        <f t="shared" si="1"/>
        <v>137825</v>
      </c>
    </row>
    <row r="27" spans="1:14">
      <c r="A27" s="5">
        <v>22</v>
      </c>
      <c r="B27" s="25" t="s">
        <v>33</v>
      </c>
      <c r="C27" s="43"/>
      <c r="D27" s="43"/>
      <c r="E27" s="43"/>
      <c r="F27" s="43"/>
      <c r="G27" s="43">
        <v>319910</v>
      </c>
      <c r="H27" s="43"/>
      <c r="I27" s="43"/>
      <c r="J27" s="43"/>
      <c r="K27" s="43"/>
      <c r="L27" s="43"/>
      <c r="M27" s="43"/>
      <c r="N27" s="43"/>
    </row>
    <row r="28" spans="1:14">
      <c r="A28" s="5">
        <v>23</v>
      </c>
      <c r="B28" s="25" t="s">
        <v>34</v>
      </c>
      <c r="C28" s="43"/>
      <c r="D28" s="43"/>
      <c r="E28" s="43"/>
      <c r="F28" s="43"/>
      <c r="G28" s="43">
        <v>403104</v>
      </c>
      <c r="H28" s="43"/>
      <c r="I28" s="43"/>
      <c r="J28" s="43"/>
      <c r="K28" s="43"/>
      <c r="L28" s="43"/>
      <c r="M28" s="43"/>
      <c r="N28" s="43"/>
    </row>
    <row r="29" spans="1:14">
      <c r="A29" s="5">
        <v>24</v>
      </c>
      <c r="B29" s="25" t="s">
        <v>97</v>
      </c>
      <c r="C29" s="43"/>
      <c r="D29" s="43"/>
      <c r="E29" s="43"/>
      <c r="F29" s="43"/>
      <c r="G29" s="43">
        <v>468560</v>
      </c>
      <c r="H29" s="43"/>
      <c r="I29" s="43"/>
      <c r="J29" s="43"/>
      <c r="K29" s="43"/>
      <c r="L29" s="43"/>
      <c r="M29" s="43"/>
      <c r="N29" s="43"/>
    </row>
    <row r="30" spans="1:14">
      <c r="A30" s="9"/>
      <c r="B30" s="28" t="s">
        <v>98</v>
      </c>
      <c r="C30" s="61">
        <f>SUM(C27:C29)</f>
        <v>0</v>
      </c>
      <c r="D30" s="61">
        <f t="shared" ref="D30" si="2">SUM(D27:D29)</f>
        <v>0</v>
      </c>
      <c r="E30" s="61">
        <f>SUM(E27:E29)</f>
        <v>0</v>
      </c>
      <c r="F30" s="45">
        <f t="shared" ref="F30:N30" si="3">SUM(F27:F29)</f>
        <v>0</v>
      </c>
      <c r="G30" s="45">
        <f t="shared" si="3"/>
        <v>1191574</v>
      </c>
      <c r="H30" s="45">
        <f t="shared" si="3"/>
        <v>0</v>
      </c>
      <c r="I30" s="45">
        <f t="shared" si="3"/>
        <v>0</v>
      </c>
      <c r="J30" s="45">
        <f t="shared" si="3"/>
        <v>0</v>
      </c>
      <c r="K30" s="45">
        <f t="shared" si="3"/>
        <v>0</v>
      </c>
      <c r="L30" s="45">
        <f t="shared" si="3"/>
        <v>0</v>
      </c>
      <c r="M30" s="45">
        <f t="shared" si="3"/>
        <v>0</v>
      </c>
      <c r="N30" s="45">
        <f t="shared" si="3"/>
        <v>0</v>
      </c>
    </row>
    <row r="31" spans="1:14">
      <c r="A31" s="5">
        <v>25</v>
      </c>
      <c r="B31" s="51" t="s">
        <v>93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>
      <c r="A32" s="5">
        <v>26</v>
      </c>
      <c r="B32" s="25" t="s">
        <v>35</v>
      </c>
      <c r="C32" s="43"/>
      <c r="D32" s="43"/>
      <c r="E32" s="43"/>
      <c r="F32" s="43">
        <v>4516</v>
      </c>
      <c r="G32" s="43">
        <v>0</v>
      </c>
      <c r="H32" s="43">
        <v>0</v>
      </c>
      <c r="I32" s="43">
        <v>38512</v>
      </c>
      <c r="J32" s="43">
        <v>19900</v>
      </c>
      <c r="K32" s="43">
        <v>30</v>
      </c>
      <c r="L32" s="43">
        <v>1200</v>
      </c>
      <c r="M32" s="43">
        <v>56599</v>
      </c>
      <c r="N32" s="43">
        <v>0</v>
      </c>
    </row>
    <row r="33" spans="1:14">
      <c r="A33" s="5">
        <v>27</v>
      </c>
      <c r="B33" s="25" t="s">
        <v>36</v>
      </c>
      <c r="C33" s="43"/>
      <c r="D33" s="43"/>
      <c r="E33" s="43"/>
      <c r="F33" s="43">
        <v>6756</v>
      </c>
      <c r="G33" s="43">
        <v>12084</v>
      </c>
      <c r="H33" s="43">
        <v>2</v>
      </c>
      <c r="I33" s="43">
        <v>39178</v>
      </c>
      <c r="J33" s="43">
        <v>19450</v>
      </c>
      <c r="K33" s="43"/>
      <c r="L33" s="43"/>
      <c r="M33" s="43">
        <v>62232</v>
      </c>
      <c r="N33" s="43">
        <v>6148</v>
      </c>
    </row>
    <row r="34" spans="1:14">
      <c r="A34" s="5">
        <v>28</v>
      </c>
      <c r="B34" s="25" t="s">
        <v>37</v>
      </c>
      <c r="C34" s="43"/>
      <c r="D34" s="43"/>
      <c r="E34" s="43"/>
      <c r="F34" s="43">
        <v>3517</v>
      </c>
      <c r="G34" s="43">
        <v>0</v>
      </c>
      <c r="H34" s="43">
        <v>0</v>
      </c>
      <c r="I34" s="43">
        <v>26490</v>
      </c>
      <c r="J34" s="43"/>
      <c r="K34" s="43"/>
      <c r="L34" s="43"/>
      <c r="M34" s="43">
        <v>44277</v>
      </c>
      <c r="N34" s="43">
        <v>0</v>
      </c>
    </row>
    <row r="35" spans="1:14">
      <c r="A35" s="5">
        <v>29</v>
      </c>
      <c r="B35" s="25" t="s">
        <v>38</v>
      </c>
      <c r="C35" s="43"/>
      <c r="D35" s="43"/>
      <c r="E35" s="43"/>
      <c r="F35" s="43">
        <v>2370</v>
      </c>
      <c r="G35" s="43">
        <v>0</v>
      </c>
      <c r="H35" s="43">
        <v>0</v>
      </c>
      <c r="I35" s="43">
        <v>36660</v>
      </c>
      <c r="J35" s="43"/>
      <c r="K35" s="43"/>
      <c r="L35" s="43"/>
      <c r="M35" s="43">
        <v>56391</v>
      </c>
      <c r="N35" s="43">
        <v>0</v>
      </c>
    </row>
    <row r="36" spans="1:14">
      <c r="A36" s="5">
        <v>30</v>
      </c>
      <c r="B36" s="25" t="s">
        <v>94</v>
      </c>
      <c r="C36" s="43">
        <v>6739</v>
      </c>
      <c r="D36" s="43">
        <v>16</v>
      </c>
      <c r="E36" s="43">
        <v>6755</v>
      </c>
      <c r="F36" s="43">
        <v>1760</v>
      </c>
      <c r="G36" s="43">
        <v>0</v>
      </c>
      <c r="H36" s="43">
        <v>6450</v>
      </c>
      <c r="I36" s="43">
        <v>17861</v>
      </c>
      <c r="J36" s="43"/>
      <c r="K36" s="43"/>
      <c r="L36" s="43"/>
      <c r="M36" s="43">
        <v>28416</v>
      </c>
      <c r="N36" s="43">
        <v>0</v>
      </c>
    </row>
    <row r="37" spans="1:14">
      <c r="A37" s="5">
        <v>31</v>
      </c>
      <c r="B37" s="25" t="s">
        <v>39</v>
      </c>
      <c r="C37" s="43">
        <v>1113</v>
      </c>
      <c r="D37" s="43">
        <v>0</v>
      </c>
      <c r="E37" s="43">
        <v>1113</v>
      </c>
      <c r="F37" s="43">
        <v>5523</v>
      </c>
      <c r="G37" s="43">
        <v>44799</v>
      </c>
      <c r="H37" s="43">
        <v>3155</v>
      </c>
      <c r="I37" s="43">
        <v>13267</v>
      </c>
      <c r="J37" s="43"/>
      <c r="K37" s="43"/>
      <c r="L37" s="43"/>
      <c r="M37" s="43">
        <v>17393</v>
      </c>
      <c r="N37" s="43">
        <v>0</v>
      </c>
    </row>
    <row r="38" spans="1:14">
      <c r="A38" s="5">
        <v>32</v>
      </c>
      <c r="B38" s="25" t="s">
        <v>40</v>
      </c>
      <c r="C38" s="43">
        <v>8708</v>
      </c>
      <c r="D38" s="43">
        <v>115</v>
      </c>
      <c r="E38" s="43">
        <v>8823</v>
      </c>
      <c r="F38" s="43">
        <v>0</v>
      </c>
      <c r="G38" s="43">
        <v>0</v>
      </c>
      <c r="H38" s="43">
        <v>2100</v>
      </c>
      <c r="I38" s="43">
        <v>0</v>
      </c>
      <c r="J38" s="43"/>
      <c r="K38" s="43"/>
      <c r="L38" s="43"/>
      <c r="M38" s="43"/>
      <c r="N38" s="43">
        <v>0</v>
      </c>
    </row>
    <row r="39" spans="1:14">
      <c r="A39" s="5">
        <v>33</v>
      </c>
      <c r="B39" s="10" t="s">
        <v>41</v>
      </c>
      <c r="C39" s="43">
        <v>5172</v>
      </c>
      <c r="D39" s="43">
        <v>0</v>
      </c>
      <c r="E39" s="43">
        <v>5172</v>
      </c>
      <c r="F39" s="43">
        <v>0</v>
      </c>
      <c r="G39" s="43">
        <v>0</v>
      </c>
      <c r="H39" s="43">
        <v>2300</v>
      </c>
      <c r="I39" s="43">
        <v>0</v>
      </c>
      <c r="J39" s="43"/>
      <c r="K39" s="43"/>
      <c r="L39" s="43"/>
      <c r="M39" s="43"/>
      <c r="N39" s="43">
        <v>0</v>
      </c>
    </row>
    <row r="40" spans="1:14">
      <c r="A40" s="5">
        <v>34</v>
      </c>
      <c r="B40" s="20" t="s">
        <v>42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20</v>
      </c>
      <c r="I40" s="43">
        <v>0</v>
      </c>
      <c r="J40" s="43"/>
      <c r="K40" s="43"/>
      <c r="L40" s="43"/>
      <c r="M40" s="43"/>
      <c r="N40" s="43">
        <v>145897</v>
      </c>
    </row>
    <row r="41" spans="1:14">
      <c r="A41" s="7"/>
      <c r="B41" s="64" t="s">
        <v>99</v>
      </c>
      <c r="C41" s="63">
        <f t="shared" ref="C41:N41" si="4">SUM(C30:C40)</f>
        <v>21732</v>
      </c>
      <c r="D41" s="8">
        <f>SUM(D30:D40)</f>
        <v>131</v>
      </c>
      <c r="E41" s="8">
        <f t="shared" si="4"/>
        <v>21863</v>
      </c>
      <c r="F41" s="8">
        <f t="shared" si="4"/>
        <v>24442</v>
      </c>
      <c r="G41" s="8">
        <f t="shared" si="4"/>
        <v>1248457</v>
      </c>
      <c r="H41" s="8">
        <f t="shared" si="4"/>
        <v>14027</v>
      </c>
      <c r="I41" s="8">
        <f t="shared" si="4"/>
        <v>171968</v>
      </c>
      <c r="J41" s="8">
        <f t="shared" si="4"/>
        <v>39350</v>
      </c>
      <c r="K41" s="8">
        <f t="shared" si="4"/>
        <v>30</v>
      </c>
      <c r="L41" s="8">
        <f t="shared" si="4"/>
        <v>1200</v>
      </c>
      <c r="M41" s="8">
        <f t="shared" si="4"/>
        <v>265308</v>
      </c>
      <c r="N41" s="8">
        <f t="shared" si="4"/>
        <v>152045</v>
      </c>
    </row>
    <row r="42" spans="1:14">
      <c r="A42" s="5">
        <v>35</v>
      </c>
      <c r="B42" s="29" t="s">
        <v>43</v>
      </c>
      <c r="C42" s="43"/>
      <c r="D42" s="43"/>
      <c r="E42" s="43"/>
      <c r="F42" s="43"/>
      <c r="G42" s="43"/>
      <c r="H42" s="43"/>
      <c r="I42" s="43"/>
      <c r="J42" s="43"/>
      <c r="K42" s="43"/>
      <c r="L42" s="43">
        <v>52131</v>
      </c>
      <c r="M42" s="43"/>
      <c r="N42" s="43"/>
    </row>
    <row r="43" spans="1:14">
      <c r="A43" s="5">
        <v>36</v>
      </c>
      <c r="B43" s="25" t="s">
        <v>44</v>
      </c>
      <c r="C43" s="43"/>
      <c r="D43" s="43"/>
      <c r="E43" s="43"/>
      <c r="F43" s="43"/>
      <c r="G43" s="43">
        <v>677427</v>
      </c>
      <c r="H43" s="43"/>
      <c r="I43" s="43"/>
      <c r="J43" s="43"/>
      <c r="K43" s="43"/>
      <c r="L43" s="43"/>
      <c r="M43" s="43"/>
      <c r="N43" s="43"/>
    </row>
    <row r="44" spans="1:14">
      <c r="A44" s="5">
        <v>37</v>
      </c>
      <c r="B44" s="25" t="s">
        <v>45</v>
      </c>
      <c r="C44" s="43">
        <v>20953</v>
      </c>
      <c r="D44" s="43">
        <v>1222</v>
      </c>
      <c r="E44" s="43">
        <v>22175</v>
      </c>
      <c r="F44" s="43">
        <v>4002</v>
      </c>
      <c r="G44" s="43"/>
      <c r="H44" s="43">
        <v>25000</v>
      </c>
      <c r="I44" s="43">
        <v>4000</v>
      </c>
      <c r="J44" s="43">
        <v>1400</v>
      </c>
      <c r="K44" s="43">
        <v>7709</v>
      </c>
      <c r="L44" s="43">
        <v>9025</v>
      </c>
      <c r="M44" s="43"/>
      <c r="N44" s="43"/>
    </row>
    <row r="45" spans="1:14">
      <c r="A45" s="5">
        <v>38</v>
      </c>
      <c r="B45" s="25" t="s">
        <v>46</v>
      </c>
      <c r="C45" s="43"/>
      <c r="D45" s="43"/>
      <c r="E45" s="43"/>
      <c r="F45" s="43"/>
      <c r="G45" s="43"/>
      <c r="H45" s="43"/>
      <c r="I45" s="43"/>
      <c r="J45" s="43"/>
      <c r="K45" s="43">
        <v>468</v>
      </c>
      <c r="L45" s="43"/>
      <c r="M45" s="43"/>
      <c r="N45" s="43"/>
    </row>
    <row r="46" spans="1:14">
      <c r="A46" s="5">
        <v>39</v>
      </c>
      <c r="B46" s="25" t="s">
        <v>47</v>
      </c>
      <c r="C46" s="43">
        <v>13000</v>
      </c>
      <c r="D46" s="43">
        <v>300</v>
      </c>
      <c r="E46" s="43">
        <v>13300</v>
      </c>
      <c r="F46" s="43">
        <v>110</v>
      </c>
      <c r="G46" s="43"/>
      <c r="H46" s="43">
        <v>3800</v>
      </c>
      <c r="I46" s="43">
        <v>0</v>
      </c>
      <c r="J46" s="43"/>
      <c r="K46" s="43">
        <v>370</v>
      </c>
      <c r="L46" s="43"/>
      <c r="M46" s="43"/>
      <c r="N46" s="43"/>
    </row>
    <row r="47" spans="1:14">
      <c r="A47" s="5">
        <v>40</v>
      </c>
      <c r="B47" s="25" t="s">
        <v>48</v>
      </c>
      <c r="C47" s="43">
        <v>2834</v>
      </c>
      <c r="D47" s="43">
        <v>293</v>
      </c>
      <c r="E47" s="43">
        <v>3127</v>
      </c>
      <c r="F47" s="43">
        <v>1160</v>
      </c>
      <c r="G47" s="43"/>
      <c r="H47" s="43">
        <v>1150</v>
      </c>
      <c r="I47" s="43">
        <v>37136</v>
      </c>
      <c r="J47" s="43"/>
      <c r="K47" s="43"/>
      <c r="L47" s="43"/>
      <c r="M47" s="43">
        <v>878</v>
      </c>
      <c r="N47" s="43">
        <v>0</v>
      </c>
    </row>
    <row r="48" spans="1:14">
      <c r="A48" s="5">
        <v>41</v>
      </c>
      <c r="B48" s="25" t="s">
        <v>49</v>
      </c>
      <c r="C48" s="43">
        <v>378</v>
      </c>
      <c r="D48" s="43">
        <v>0</v>
      </c>
      <c r="E48" s="43">
        <v>378</v>
      </c>
      <c r="F48" s="43">
        <v>300</v>
      </c>
      <c r="G48" s="43"/>
      <c r="H48" s="43">
        <v>0</v>
      </c>
      <c r="I48" s="43">
        <v>0</v>
      </c>
      <c r="J48" s="43"/>
      <c r="K48" s="43"/>
      <c r="L48" s="43"/>
      <c r="M48" s="43"/>
      <c r="N48" s="43"/>
    </row>
    <row r="49" spans="1:14">
      <c r="A49" s="5">
        <v>42</v>
      </c>
      <c r="B49" s="25" t="s">
        <v>50</v>
      </c>
      <c r="C49" s="43">
        <v>8400</v>
      </c>
      <c r="D49" s="43">
        <v>0</v>
      </c>
      <c r="E49" s="43">
        <v>8400</v>
      </c>
      <c r="F49" s="43">
        <v>0</v>
      </c>
      <c r="G49" s="43"/>
      <c r="H49" s="43">
        <v>9600</v>
      </c>
      <c r="I49" s="43">
        <v>0</v>
      </c>
      <c r="J49" s="43"/>
      <c r="K49" s="43"/>
      <c r="L49" s="43"/>
      <c r="M49" s="43"/>
      <c r="N49" s="43"/>
    </row>
    <row r="50" spans="1:14">
      <c r="A50" s="5">
        <v>43</v>
      </c>
      <c r="B50" s="25" t="s">
        <v>51</v>
      </c>
      <c r="C50" s="43">
        <v>4868</v>
      </c>
      <c r="D50" s="43">
        <v>50</v>
      </c>
      <c r="E50" s="43">
        <v>4918</v>
      </c>
      <c r="F50" s="43">
        <v>1220</v>
      </c>
      <c r="G50" s="43"/>
      <c r="H50" s="43">
        <v>0</v>
      </c>
      <c r="I50" s="43">
        <v>0</v>
      </c>
      <c r="J50" s="43"/>
      <c r="K50" s="43"/>
      <c r="L50" s="43"/>
      <c r="M50" s="43"/>
      <c r="N50" s="43"/>
    </row>
    <row r="51" spans="1:14">
      <c r="A51" s="5">
        <v>44</v>
      </c>
      <c r="B51" s="26" t="s">
        <v>52</v>
      </c>
      <c r="C51" s="43">
        <v>2886</v>
      </c>
      <c r="D51" s="43">
        <v>0</v>
      </c>
      <c r="E51" s="43">
        <v>2886</v>
      </c>
      <c r="F51" s="43">
        <v>355</v>
      </c>
      <c r="G51" s="43"/>
      <c r="H51" s="43">
        <v>0</v>
      </c>
      <c r="I51" s="43">
        <v>0</v>
      </c>
      <c r="J51" s="43"/>
      <c r="K51" s="43"/>
      <c r="L51" s="43"/>
      <c r="M51" s="43"/>
      <c r="N51" s="43"/>
    </row>
    <row r="52" spans="1:14">
      <c r="A52" s="5">
        <v>45</v>
      </c>
      <c r="B52" s="30" t="s">
        <v>53</v>
      </c>
      <c r="C52" s="43">
        <v>15181</v>
      </c>
      <c r="D52" s="43">
        <v>182</v>
      </c>
      <c r="E52" s="43">
        <v>15363</v>
      </c>
      <c r="F52" s="43">
        <v>120</v>
      </c>
      <c r="G52" s="43"/>
      <c r="H52" s="43">
        <v>50000</v>
      </c>
      <c r="I52" s="43">
        <v>0</v>
      </c>
      <c r="J52" s="43"/>
      <c r="K52" s="43">
        <v>3119.9694935936545</v>
      </c>
      <c r="L52" s="43"/>
      <c r="M52" s="43"/>
      <c r="N52" s="43"/>
    </row>
    <row r="53" spans="1:14">
      <c r="A53" s="7"/>
      <c r="B53" s="40" t="s">
        <v>54</v>
      </c>
      <c r="C53" s="63">
        <f>SUM(C42:C52)</f>
        <v>68500</v>
      </c>
      <c r="D53" s="8">
        <f t="shared" ref="D53" si="5">SUM(D42:D52)</f>
        <v>2047</v>
      </c>
      <c r="E53" s="8">
        <f>SUM(E42:E52)</f>
        <v>70547</v>
      </c>
      <c r="F53" s="8">
        <f t="shared" ref="F53:N53" si="6">SUM(F42:F52)</f>
        <v>7267</v>
      </c>
      <c r="G53" s="8">
        <f t="shared" si="6"/>
        <v>677427</v>
      </c>
      <c r="H53" s="8">
        <f t="shared" si="6"/>
        <v>89550</v>
      </c>
      <c r="I53" s="8">
        <f t="shared" si="6"/>
        <v>41136</v>
      </c>
      <c r="J53" s="8">
        <f t="shared" si="6"/>
        <v>1400</v>
      </c>
      <c r="K53" s="8">
        <f t="shared" si="6"/>
        <v>11666.969493593655</v>
      </c>
      <c r="L53" s="8">
        <f t="shared" si="6"/>
        <v>61156</v>
      </c>
      <c r="M53" s="8">
        <f t="shared" si="6"/>
        <v>878</v>
      </c>
      <c r="N53" s="8">
        <f t="shared" si="6"/>
        <v>0</v>
      </c>
    </row>
    <row r="54" spans="1:14">
      <c r="A54" s="5">
        <v>46</v>
      </c>
      <c r="B54" s="31" t="s">
        <v>55</v>
      </c>
      <c r="C54" s="43">
        <v>4070</v>
      </c>
      <c r="D54" s="43">
        <v>0</v>
      </c>
      <c r="E54" s="43">
        <v>4070</v>
      </c>
      <c r="F54" s="43">
        <v>520</v>
      </c>
      <c r="G54" s="43">
        <v>0</v>
      </c>
      <c r="H54" s="43">
        <v>0</v>
      </c>
      <c r="I54" s="43">
        <v>12202</v>
      </c>
      <c r="J54" s="43"/>
      <c r="K54" s="43"/>
      <c r="L54" s="43"/>
      <c r="M54" s="43">
        <v>10560</v>
      </c>
      <c r="N54" s="43">
        <v>6500</v>
      </c>
    </row>
    <row r="55" spans="1:14">
      <c r="A55" s="5">
        <v>47</v>
      </c>
      <c r="B55" s="32" t="s">
        <v>56</v>
      </c>
      <c r="C55" s="43">
        <v>7978</v>
      </c>
      <c r="D55" s="43">
        <v>257</v>
      </c>
      <c r="E55" s="43">
        <v>8235</v>
      </c>
      <c r="F55" s="43">
        <v>1154</v>
      </c>
      <c r="G55" s="43">
        <v>48336</v>
      </c>
      <c r="H55" s="43">
        <v>5400</v>
      </c>
      <c r="I55" s="43">
        <v>6432</v>
      </c>
      <c r="J55" s="43"/>
      <c r="K55" s="43"/>
      <c r="L55" s="43"/>
      <c r="M55" s="43">
        <v>3795</v>
      </c>
      <c r="N55" s="43">
        <v>0</v>
      </c>
    </row>
    <row r="56" spans="1:14">
      <c r="A56" s="5">
        <v>48</v>
      </c>
      <c r="B56" s="32" t="s">
        <v>57</v>
      </c>
      <c r="C56" s="43">
        <v>0</v>
      </c>
      <c r="D56" s="43">
        <v>0</v>
      </c>
      <c r="E56" s="43">
        <v>0</v>
      </c>
      <c r="F56" s="43">
        <v>137</v>
      </c>
      <c r="G56" s="43">
        <v>0</v>
      </c>
      <c r="H56" s="43">
        <v>0</v>
      </c>
      <c r="I56" s="43">
        <v>1257</v>
      </c>
      <c r="J56" s="43"/>
      <c r="K56" s="43"/>
      <c r="L56" s="43"/>
      <c r="M56" s="43">
        <v>1998</v>
      </c>
      <c r="N56" s="43">
        <v>0</v>
      </c>
    </row>
    <row r="57" spans="1:14">
      <c r="A57" s="5">
        <v>49</v>
      </c>
      <c r="B57" s="32" t="s">
        <v>58</v>
      </c>
      <c r="C57" s="43">
        <v>0</v>
      </c>
      <c r="D57" s="43">
        <v>0</v>
      </c>
      <c r="E57" s="43">
        <v>0</v>
      </c>
      <c r="F57" s="43">
        <v>111</v>
      </c>
      <c r="G57" s="43">
        <v>0</v>
      </c>
      <c r="H57" s="43">
        <v>0</v>
      </c>
      <c r="I57" s="43">
        <v>1062</v>
      </c>
      <c r="J57" s="43"/>
      <c r="K57" s="43"/>
      <c r="L57" s="43"/>
      <c r="M57" s="43">
        <v>852</v>
      </c>
      <c r="N57" s="43">
        <v>0</v>
      </c>
    </row>
    <row r="58" spans="1:14">
      <c r="A58" s="12"/>
      <c r="B58" s="33" t="s">
        <v>59</v>
      </c>
      <c r="C58" s="13">
        <f>SUM(C54:C57)</f>
        <v>12048</v>
      </c>
      <c r="D58" s="13">
        <f t="shared" ref="D58" si="7">SUM(D54:D57)</f>
        <v>257</v>
      </c>
      <c r="E58" s="13">
        <f>SUM(E54:E57)</f>
        <v>12305</v>
      </c>
      <c r="F58" s="13">
        <f t="shared" ref="F58:N58" si="8">SUM(F54:F57)</f>
        <v>1922</v>
      </c>
      <c r="G58" s="13">
        <f t="shared" si="8"/>
        <v>48336</v>
      </c>
      <c r="H58" s="13">
        <f t="shared" si="8"/>
        <v>5400</v>
      </c>
      <c r="I58" s="13">
        <f t="shared" si="8"/>
        <v>20953</v>
      </c>
      <c r="J58" s="13">
        <f t="shared" si="8"/>
        <v>0</v>
      </c>
      <c r="K58" s="13">
        <f t="shared" si="8"/>
        <v>0</v>
      </c>
      <c r="L58" s="13">
        <f t="shared" si="8"/>
        <v>0</v>
      </c>
      <c r="M58" s="13">
        <f t="shared" si="8"/>
        <v>17205</v>
      </c>
      <c r="N58" s="13">
        <f t="shared" si="8"/>
        <v>6500</v>
      </c>
    </row>
    <row r="59" spans="1:14">
      <c r="A59" s="5">
        <v>50</v>
      </c>
      <c r="B59" s="25" t="s">
        <v>60</v>
      </c>
      <c r="C59" s="43">
        <v>2315</v>
      </c>
      <c r="D59" s="43">
        <v>85</v>
      </c>
      <c r="E59" s="43">
        <v>2400</v>
      </c>
      <c r="F59" s="43">
        <v>0</v>
      </c>
      <c r="G59" s="43">
        <v>0</v>
      </c>
      <c r="H59" s="43"/>
      <c r="I59" s="43"/>
      <c r="J59" s="43"/>
      <c r="K59" s="43"/>
      <c r="L59" s="43"/>
      <c r="M59" s="43">
        <v>620</v>
      </c>
      <c r="N59" s="43">
        <v>0</v>
      </c>
    </row>
    <row r="60" spans="1:14">
      <c r="A60" s="5">
        <v>51</v>
      </c>
      <c r="B60" s="25" t="s">
        <v>61</v>
      </c>
      <c r="C60" s="43">
        <v>20</v>
      </c>
      <c r="D60" s="43">
        <v>0</v>
      </c>
      <c r="E60" s="43">
        <v>20</v>
      </c>
      <c r="F60" s="43">
        <v>14</v>
      </c>
      <c r="G60" s="43">
        <v>100</v>
      </c>
      <c r="H60" s="43"/>
      <c r="I60" s="43"/>
      <c r="J60" s="43"/>
      <c r="K60" s="43"/>
      <c r="L60" s="43"/>
      <c r="M60" s="43">
        <v>0</v>
      </c>
      <c r="N60" s="43">
        <v>0</v>
      </c>
    </row>
    <row r="61" spans="1:14">
      <c r="A61" s="5">
        <v>52</v>
      </c>
      <c r="B61" s="34" t="s">
        <v>62</v>
      </c>
      <c r="C61" s="59"/>
      <c r="D61" s="44"/>
      <c r="E61" s="59"/>
      <c r="F61" s="43"/>
      <c r="G61" s="44"/>
      <c r="H61" s="43"/>
      <c r="I61" s="43"/>
      <c r="J61" s="44"/>
      <c r="K61" s="44"/>
      <c r="L61" s="44"/>
      <c r="M61" s="60"/>
      <c r="N61" s="44"/>
    </row>
    <row r="62" spans="1:14">
      <c r="A62" s="14"/>
      <c r="B62" s="40" t="s">
        <v>63</v>
      </c>
      <c r="C62" s="63">
        <f>SUM(C58:C61)</f>
        <v>14383</v>
      </c>
      <c r="D62" s="8">
        <f t="shared" ref="D62" si="9">SUM(D58:D61)</f>
        <v>342</v>
      </c>
      <c r="E62" s="8">
        <f>SUM(E58:E61)</f>
        <v>14725</v>
      </c>
      <c r="F62" s="8">
        <f t="shared" ref="F62:N62" si="10">SUM(F58:F61)</f>
        <v>1936</v>
      </c>
      <c r="G62" s="8">
        <f t="shared" si="10"/>
        <v>48436</v>
      </c>
      <c r="H62" s="8">
        <f t="shared" si="10"/>
        <v>5400</v>
      </c>
      <c r="I62" s="8">
        <f t="shared" si="10"/>
        <v>20953</v>
      </c>
      <c r="J62" s="8">
        <f t="shared" si="10"/>
        <v>0</v>
      </c>
      <c r="K62" s="8">
        <f t="shared" si="10"/>
        <v>0</v>
      </c>
      <c r="L62" s="8">
        <f t="shared" si="10"/>
        <v>0</v>
      </c>
      <c r="M62" s="8">
        <f t="shared" si="10"/>
        <v>17825</v>
      </c>
      <c r="N62" s="8">
        <f t="shared" si="10"/>
        <v>6500</v>
      </c>
    </row>
    <row r="63" spans="1:14">
      <c r="A63" s="5">
        <v>53</v>
      </c>
      <c r="B63" s="35" t="s">
        <v>64</v>
      </c>
      <c r="C63" s="43"/>
      <c r="D63" s="43"/>
      <c r="E63" s="43"/>
      <c r="F63" s="43">
        <v>0</v>
      </c>
      <c r="G63" s="43">
        <v>100</v>
      </c>
      <c r="H63" s="43"/>
      <c r="I63" s="43"/>
      <c r="J63" s="43"/>
      <c r="K63" s="43"/>
      <c r="L63" s="43"/>
      <c r="M63" s="43"/>
      <c r="N63" s="43"/>
    </row>
    <row r="64" spans="1:14">
      <c r="A64" s="5">
        <v>54</v>
      </c>
      <c r="B64" s="52" t="s">
        <v>100</v>
      </c>
      <c r="C64" s="43"/>
      <c r="D64" s="43"/>
      <c r="E64" s="43"/>
      <c r="F64" s="43">
        <v>0</v>
      </c>
      <c r="G64" s="43">
        <v>100</v>
      </c>
      <c r="H64" s="43"/>
      <c r="I64" s="43"/>
      <c r="J64" s="43"/>
      <c r="K64" s="43"/>
      <c r="L64" s="43"/>
      <c r="M64" s="43"/>
      <c r="N64" s="43"/>
    </row>
    <row r="65" spans="1:14">
      <c r="A65" s="5">
        <v>55</v>
      </c>
      <c r="B65" s="53" t="s">
        <v>101</v>
      </c>
      <c r="C65" s="43"/>
      <c r="D65" s="43"/>
      <c r="E65" s="43"/>
      <c r="F65" s="43">
        <v>0</v>
      </c>
      <c r="G65" s="43">
        <v>100</v>
      </c>
      <c r="H65" s="43"/>
      <c r="I65" s="43"/>
      <c r="J65" s="43"/>
      <c r="K65" s="43"/>
      <c r="L65" s="43"/>
      <c r="M65" s="43"/>
      <c r="N65" s="43"/>
    </row>
    <row r="66" spans="1:14">
      <c r="A66" s="5">
        <v>56</v>
      </c>
      <c r="B66" s="54" t="s">
        <v>65</v>
      </c>
      <c r="C66" s="43"/>
      <c r="D66" s="43"/>
      <c r="E66" s="43"/>
      <c r="F66" s="43">
        <v>80</v>
      </c>
      <c r="G66" s="43">
        <v>27334</v>
      </c>
      <c r="H66" s="43"/>
      <c r="I66" s="43"/>
      <c r="J66" s="43"/>
      <c r="K66" s="43"/>
      <c r="L66" s="43"/>
      <c r="M66" s="43"/>
      <c r="N66" s="43"/>
    </row>
    <row r="67" spans="1:14">
      <c r="A67" s="5">
        <v>57</v>
      </c>
      <c r="B67" s="38" t="s">
        <v>66</v>
      </c>
      <c r="C67" s="43"/>
      <c r="D67" s="43"/>
      <c r="E67" s="43"/>
      <c r="F67" s="43">
        <v>0</v>
      </c>
      <c r="G67" s="43">
        <v>1000</v>
      </c>
      <c r="H67" s="43"/>
      <c r="I67" s="43"/>
      <c r="J67" s="43"/>
      <c r="K67" s="43"/>
      <c r="L67" s="43"/>
      <c r="M67" s="43"/>
      <c r="N67" s="43"/>
    </row>
    <row r="68" spans="1:14">
      <c r="A68" s="5">
        <v>58</v>
      </c>
      <c r="B68" s="26" t="s">
        <v>67</v>
      </c>
      <c r="C68" s="43"/>
      <c r="D68" s="43"/>
      <c r="E68" s="43"/>
      <c r="F68" s="43">
        <v>0</v>
      </c>
      <c r="G68" s="43">
        <v>1000</v>
      </c>
      <c r="H68" s="43"/>
      <c r="I68" s="43"/>
      <c r="J68" s="43"/>
      <c r="K68" s="43"/>
      <c r="L68" s="43"/>
      <c r="M68" s="43"/>
      <c r="N68" s="43"/>
    </row>
    <row r="69" spans="1:14">
      <c r="A69" s="5">
        <v>59</v>
      </c>
      <c r="B69" s="26" t="s">
        <v>68</v>
      </c>
      <c r="C69" s="43"/>
      <c r="D69" s="43"/>
      <c r="E69" s="43"/>
      <c r="F69" s="43">
        <v>0</v>
      </c>
      <c r="G69" s="43">
        <v>10000</v>
      </c>
      <c r="H69" s="43"/>
      <c r="I69" s="43"/>
      <c r="J69" s="43"/>
      <c r="K69" s="43"/>
      <c r="L69" s="43"/>
      <c r="M69" s="43"/>
      <c r="N69" s="43"/>
    </row>
    <row r="70" spans="1:14">
      <c r="A70" s="5">
        <v>60</v>
      </c>
      <c r="B70" s="36" t="s">
        <v>69</v>
      </c>
      <c r="C70" s="43"/>
      <c r="D70" s="43"/>
      <c r="E70" s="43"/>
      <c r="F70" s="43">
        <v>0</v>
      </c>
      <c r="G70" s="43">
        <v>6108</v>
      </c>
      <c r="H70" s="43"/>
      <c r="I70" s="43"/>
      <c r="J70" s="43"/>
      <c r="K70" s="43"/>
      <c r="L70" s="43"/>
      <c r="M70" s="43"/>
      <c r="N70" s="43"/>
    </row>
    <row r="71" spans="1:14">
      <c r="A71" s="5">
        <v>61</v>
      </c>
      <c r="B71" s="26" t="s">
        <v>70</v>
      </c>
      <c r="C71" s="43"/>
      <c r="D71" s="43"/>
      <c r="E71" s="43"/>
      <c r="F71" s="43">
        <v>0</v>
      </c>
      <c r="G71" s="43">
        <v>1000</v>
      </c>
      <c r="H71" s="43"/>
      <c r="I71" s="43"/>
      <c r="J71" s="43"/>
      <c r="K71" s="43"/>
      <c r="L71" s="43"/>
      <c r="M71" s="43"/>
      <c r="N71" s="43"/>
    </row>
    <row r="72" spans="1:14">
      <c r="A72" s="5"/>
      <c r="B72" s="37" t="s">
        <v>71</v>
      </c>
      <c r="C72" s="42">
        <f t="shared" ref="C72:L72" si="11">SUM(C63:C71)</f>
        <v>0</v>
      </c>
      <c r="D72" s="42">
        <f>SUM(D63:D71)</f>
        <v>0</v>
      </c>
      <c r="E72" s="42">
        <f t="shared" si="11"/>
        <v>0</v>
      </c>
      <c r="F72" s="42">
        <f t="shared" si="11"/>
        <v>80</v>
      </c>
      <c r="G72" s="42">
        <f t="shared" si="11"/>
        <v>46742</v>
      </c>
      <c r="H72" s="42">
        <f t="shared" si="11"/>
        <v>0</v>
      </c>
      <c r="I72" s="42">
        <f t="shared" si="11"/>
        <v>0</v>
      </c>
      <c r="J72" s="42">
        <f t="shared" si="11"/>
        <v>0</v>
      </c>
      <c r="K72" s="42">
        <f t="shared" si="11"/>
        <v>0</v>
      </c>
      <c r="L72" s="42">
        <f t="shared" si="11"/>
        <v>0</v>
      </c>
      <c r="M72" s="42">
        <f t="shared" ref="M72:N72" si="12">SUM(M63:M71)</f>
        <v>0</v>
      </c>
      <c r="N72" s="42">
        <f t="shared" si="12"/>
        <v>0</v>
      </c>
    </row>
    <row r="73" spans="1:14">
      <c r="A73" s="5">
        <v>62</v>
      </c>
      <c r="B73" s="26" t="s">
        <v>72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>
      <c r="A74" s="5">
        <v>63</v>
      </c>
      <c r="B74" s="26" t="s">
        <v>73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4">
      <c r="A75" s="5">
        <v>64</v>
      </c>
      <c r="B75" s="26" t="s">
        <v>74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>
      <c r="A76" s="5">
        <v>65</v>
      </c>
      <c r="B76" s="11" t="s">
        <v>75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>
      <c r="A77" s="5">
        <v>66</v>
      </c>
      <c r="B77" s="11" t="s">
        <v>76</v>
      </c>
      <c r="C77" s="43">
        <v>175</v>
      </c>
      <c r="D77" s="43">
        <v>2</v>
      </c>
      <c r="E77" s="43">
        <v>177</v>
      </c>
      <c r="F77" s="43">
        <v>765</v>
      </c>
      <c r="G77" s="43">
        <v>2000</v>
      </c>
      <c r="H77" s="43"/>
      <c r="I77" s="43"/>
      <c r="J77" s="43"/>
      <c r="K77" s="43">
        <v>300</v>
      </c>
      <c r="L77" s="43"/>
      <c r="M77" s="43"/>
      <c r="N77" s="43"/>
    </row>
    <row r="78" spans="1:14">
      <c r="A78" s="5">
        <v>67</v>
      </c>
      <c r="B78" s="39" t="s">
        <v>77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>
      <c r="A79" s="5">
        <v>68</v>
      </c>
      <c r="B79" s="39" t="s">
        <v>78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23.25">
      <c r="A80" s="5">
        <v>69</v>
      </c>
      <c r="B80" s="39" t="s">
        <v>79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ht="23.25">
      <c r="A81" s="5">
        <v>70</v>
      </c>
      <c r="B81" s="39" t="s">
        <v>80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1:14">
      <c r="A82" s="5">
        <v>71</v>
      </c>
      <c r="B82" s="39" t="s">
        <v>81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>
      <c r="A83" s="5">
        <v>72</v>
      </c>
      <c r="B83" s="39" t="s">
        <v>82</v>
      </c>
      <c r="C83" s="43"/>
      <c r="D83" s="43"/>
      <c r="E83" s="43"/>
      <c r="F83" s="43">
        <v>5</v>
      </c>
      <c r="G83" s="43"/>
      <c r="H83" s="43"/>
      <c r="I83" s="43"/>
      <c r="J83" s="43"/>
      <c r="K83" s="43"/>
      <c r="L83" s="43"/>
      <c r="M83" s="43"/>
      <c r="N83" s="43"/>
    </row>
    <row r="84" spans="1:14" ht="22.5">
      <c r="A84" s="5">
        <v>73</v>
      </c>
      <c r="B84" s="26" t="s">
        <v>83</v>
      </c>
      <c r="C84" s="43"/>
      <c r="D84" s="43"/>
      <c r="E84" s="43"/>
      <c r="F84" s="43">
        <v>5</v>
      </c>
      <c r="G84" s="43"/>
      <c r="H84" s="43"/>
      <c r="I84" s="43"/>
      <c r="J84" s="43"/>
      <c r="K84" s="43"/>
      <c r="L84" s="43"/>
      <c r="M84" s="43"/>
      <c r="N84" s="43"/>
    </row>
    <row r="85" spans="1:14">
      <c r="A85" s="5">
        <v>74</v>
      </c>
      <c r="B85" s="55" t="s">
        <v>102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1:14">
      <c r="A86" s="5">
        <v>75</v>
      </c>
      <c r="B86" s="56" t="s">
        <v>103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22.5">
      <c r="A87" s="5">
        <v>76</v>
      </c>
      <c r="B87" s="57" t="s">
        <v>84</v>
      </c>
      <c r="C87" s="43"/>
      <c r="D87" s="43"/>
      <c r="E87" s="43"/>
      <c r="F87" s="43">
        <v>81</v>
      </c>
      <c r="G87" s="43"/>
      <c r="H87" s="43"/>
      <c r="I87" s="43">
        <v>598</v>
      </c>
      <c r="J87" s="43"/>
      <c r="K87" s="43"/>
      <c r="L87" s="43"/>
      <c r="M87" s="43">
        <v>2016</v>
      </c>
      <c r="N87" s="43">
        <v>0</v>
      </c>
    </row>
    <row r="88" spans="1:14">
      <c r="A88" s="5">
        <v>77</v>
      </c>
      <c r="B88" s="56" t="s">
        <v>85</v>
      </c>
      <c r="D88" s="43"/>
      <c r="E88" s="43"/>
      <c r="F88" s="43">
        <v>20</v>
      </c>
      <c r="G88" s="43"/>
      <c r="H88" s="43"/>
      <c r="I88" s="43"/>
      <c r="J88" s="43"/>
      <c r="K88" s="43"/>
      <c r="L88" s="43"/>
      <c r="M88" s="43"/>
      <c r="N88" s="43"/>
    </row>
    <row r="89" spans="1:14">
      <c r="A89" s="5">
        <v>78</v>
      </c>
      <c r="B89" s="58" t="s">
        <v>86</v>
      </c>
      <c r="C89" s="43">
        <v>175</v>
      </c>
      <c r="D89" s="43">
        <v>0</v>
      </c>
      <c r="E89" s="43">
        <v>175</v>
      </c>
      <c r="F89" s="43">
        <v>0</v>
      </c>
      <c r="G89" s="43"/>
      <c r="H89" s="43"/>
      <c r="I89" s="43"/>
      <c r="J89" s="43"/>
      <c r="K89" s="43"/>
      <c r="L89" s="43"/>
      <c r="M89" s="43"/>
      <c r="N89" s="43"/>
    </row>
    <row r="90" spans="1:14">
      <c r="A90" s="5">
        <v>79</v>
      </c>
      <c r="B90" s="55" t="s">
        <v>87</v>
      </c>
      <c r="C90" s="43"/>
      <c r="D90" s="43"/>
      <c r="E90" s="43"/>
      <c r="F90" s="43">
        <v>384</v>
      </c>
      <c r="G90" s="43"/>
      <c r="H90" s="43"/>
      <c r="I90" s="43"/>
      <c r="J90" s="43"/>
      <c r="K90" s="43">
        <v>10140</v>
      </c>
      <c r="L90" s="43"/>
      <c r="M90" s="43"/>
      <c r="N90" s="43"/>
    </row>
    <row r="91" spans="1:14">
      <c r="A91" s="5">
        <v>80</v>
      </c>
      <c r="B91" s="51" t="s">
        <v>104</v>
      </c>
      <c r="C91" s="43"/>
      <c r="D91" s="43"/>
      <c r="E91" s="43"/>
      <c r="F91" s="43">
        <v>516</v>
      </c>
      <c r="G91" s="43"/>
      <c r="H91" s="43"/>
      <c r="I91" s="43"/>
      <c r="J91" s="43"/>
      <c r="K91" s="43">
        <v>12260.919158160961</v>
      </c>
      <c r="L91" s="43"/>
      <c r="M91" s="43"/>
      <c r="N91" s="43"/>
    </row>
    <row r="92" spans="1:14">
      <c r="A92" s="5">
        <v>81</v>
      </c>
      <c r="B92" s="58" t="s">
        <v>88</v>
      </c>
      <c r="C92" s="43"/>
      <c r="D92" s="43"/>
      <c r="E92" s="43"/>
      <c r="F92" s="43">
        <v>504</v>
      </c>
      <c r="G92" s="43"/>
      <c r="H92" s="43"/>
      <c r="I92" s="43"/>
      <c r="J92" s="43"/>
      <c r="K92" s="43">
        <v>13556.635795945816</v>
      </c>
      <c r="L92" s="43"/>
      <c r="M92" s="43"/>
      <c r="N92" s="43"/>
    </row>
    <row r="93" spans="1:14">
      <c r="A93" s="5">
        <v>82</v>
      </c>
      <c r="B93" s="56" t="s">
        <v>95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>
      <c r="A94" s="5">
        <v>83</v>
      </c>
      <c r="B94" s="55" t="s">
        <v>105</v>
      </c>
      <c r="C94" s="43"/>
      <c r="D94" s="43"/>
      <c r="E94" s="43"/>
      <c r="F94" s="43">
        <v>10</v>
      </c>
      <c r="G94" s="43"/>
      <c r="H94" s="43"/>
      <c r="I94" s="43"/>
      <c r="J94" s="43"/>
      <c r="K94" s="43">
        <v>0</v>
      </c>
      <c r="L94" s="43"/>
      <c r="M94" s="43"/>
      <c r="N94" s="43"/>
    </row>
    <row r="95" spans="1:14">
      <c r="A95" s="5">
        <v>84</v>
      </c>
      <c r="B95" s="55" t="s">
        <v>106</v>
      </c>
      <c r="C95" s="43"/>
      <c r="D95" s="43"/>
      <c r="E95" s="43"/>
      <c r="F95" s="43">
        <v>10</v>
      </c>
      <c r="G95" s="43"/>
      <c r="H95" s="43"/>
      <c r="I95" s="43"/>
      <c r="J95" s="43"/>
      <c r="K95" s="43">
        <v>0</v>
      </c>
      <c r="L95" s="43"/>
      <c r="M95" s="43"/>
      <c r="N95" s="43"/>
    </row>
    <row r="96" spans="1:14">
      <c r="A96" s="5">
        <v>85</v>
      </c>
      <c r="B96" s="58" t="s">
        <v>107</v>
      </c>
      <c r="C96" s="43"/>
      <c r="D96" s="43"/>
      <c r="E96" s="43"/>
      <c r="F96" s="43">
        <v>10</v>
      </c>
      <c r="G96" s="43"/>
      <c r="H96" s="43"/>
      <c r="I96" s="43"/>
      <c r="J96" s="43"/>
      <c r="K96" s="43">
        <v>0</v>
      </c>
      <c r="L96" s="43"/>
      <c r="M96" s="43"/>
      <c r="N96" s="43"/>
    </row>
    <row r="97" spans="1:14">
      <c r="A97" s="5">
        <v>86</v>
      </c>
      <c r="B97" s="55" t="s">
        <v>96</v>
      </c>
      <c r="C97" s="43"/>
      <c r="D97" s="43"/>
      <c r="E97" s="43"/>
      <c r="F97" s="43">
        <v>0</v>
      </c>
      <c r="G97" s="43"/>
      <c r="H97" s="43"/>
      <c r="I97" s="43"/>
      <c r="J97" s="43"/>
      <c r="K97" s="43">
        <v>0</v>
      </c>
      <c r="L97" s="43"/>
      <c r="M97" s="43"/>
      <c r="N97" s="43"/>
    </row>
    <row r="98" spans="1:14">
      <c r="A98" s="15"/>
      <c r="B98" s="40" t="s">
        <v>89</v>
      </c>
      <c r="C98" s="23">
        <f>SUM(C72:C97)</f>
        <v>350</v>
      </c>
      <c r="D98" s="23">
        <f t="shared" ref="D98:N98" si="13">SUM(D72:D97)</f>
        <v>2</v>
      </c>
      <c r="E98" s="23">
        <f t="shared" si="13"/>
        <v>352</v>
      </c>
      <c r="F98" s="23">
        <f t="shared" si="13"/>
        <v>2390</v>
      </c>
      <c r="G98" s="23">
        <f t="shared" si="13"/>
        <v>48742</v>
      </c>
      <c r="H98" s="23">
        <f t="shared" si="13"/>
        <v>0</v>
      </c>
      <c r="I98" s="23">
        <f t="shared" si="13"/>
        <v>598</v>
      </c>
      <c r="J98" s="23">
        <f t="shared" si="13"/>
        <v>0</v>
      </c>
      <c r="K98" s="23">
        <f t="shared" si="13"/>
        <v>36257.554954106781</v>
      </c>
      <c r="L98" s="23">
        <f t="shared" si="13"/>
        <v>0</v>
      </c>
      <c r="M98" s="23">
        <f t="shared" si="13"/>
        <v>2016</v>
      </c>
      <c r="N98" s="23">
        <f t="shared" si="13"/>
        <v>0</v>
      </c>
    </row>
    <row r="99" spans="1:14">
      <c r="A99" s="16">
        <v>87</v>
      </c>
      <c r="B99" s="41" t="s">
        <v>90</v>
      </c>
      <c r="C99" s="6"/>
      <c r="D99" s="44"/>
      <c r="E99" s="59"/>
      <c r="F99" s="44"/>
      <c r="G99" s="44"/>
      <c r="H99" s="44"/>
      <c r="I99" s="44"/>
      <c r="J99" s="44"/>
      <c r="K99" s="44"/>
      <c r="L99" s="44"/>
      <c r="M99" s="60"/>
      <c r="N99" s="44"/>
    </row>
    <row r="100" spans="1:14">
      <c r="A100" s="15"/>
      <c r="B100" s="40" t="s">
        <v>91</v>
      </c>
      <c r="C100" s="23">
        <f t="shared" ref="C100:G100" si="14">C99</f>
        <v>0</v>
      </c>
      <c r="D100" s="23">
        <f>D99</f>
        <v>0</v>
      </c>
      <c r="E100" s="23">
        <f t="shared" si="14"/>
        <v>0</v>
      </c>
      <c r="F100" s="23">
        <f t="shared" si="14"/>
        <v>0</v>
      </c>
      <c r="G100" s="23">
        <f t="shared" si="14"/>
        <v>0</v>
      </c>
      <c r="H100" s="23"/>
      <c r="I100" s="23"/>
      <c r="J100" s="23"/>
      <c r="K100" s="23"/>
      <c r="L100" s="23"/>
      <c r="M100" s="23"/>
      <c r="N100" s="23"/>
    </row>
    <row r="101" spans="1:14">
      <c r="A101" s="17">
        <v>87</v>
      </c>
      <c r="B101" s="62" t="s">
        <v>92</v>
      </c>
      <c r="C101" s="18">
        <f t="shared" ref="C101:N101" si="15">C26+C41+C53+C62+C98+C100</f>
        <v>167723</v>
      </c>
      <c r="D101" s="18">
        <f t="shared" si="15"/>
        <v>2542</v>
      </c>
      <c r="E101" s="18">
        <f t="shared" si="15"/>
        <v>170265</v>
      </c>
      <c r="F101" s="18">
        <f t="shared" si="15"/>
        <v>59274</v>
      </c>
      <c r="G101" s="18">
        <f t="shared" si="15"/>
        <v>2023062</v>
      </c>
      <c r="H101" s="18">
        <f t="shared" si="15"/>
        <v>109079</v>
      </c>
      <c r="I101" s="18">
        <f t="shared" si="15"/>
        <v>444856</v>
      </c>
      <c r="J101" s="18">
        <f t="shared" si="15"/>
        <v>40750</v>
      </c>
      <c r="K101" s="18">
        <f t="shared" si="15"/>
        <v>47954.524447700438</v>
      </c>
      <c r="L101" s="18">
        <f t="shared" si="15"/>
        <v>62356</v>
      </c>
      <c r="M101" s="18">
        <f t="shared" si="15"/>
        <v>558204</v>
      </c>
      <c r="N101" s="18">
        <f t="shared" si="15"/>
        <v>296370</v>
      </c>
    </row>
    <row r="102" spans="1:14">
      <c r="C102" s="21"/>
      <c r="E102" s="21"/>
      <c r="F102" s="46"/>
      <c r="G102" s="47"/>
      <c r="H102" s="48"/>
      <c r="I102" s="48"/>
      <c r="J102" s="48"/>
      <c r="K102" s="48"/>
      <c r="L102" s="48"/>
      <c r="M102" s="48"/>
      <c r="N102" s="48"/>
    </row>
    <row r="104" spans="1:14">
      <c r="G104" s="22"/>
      <c r="H104" s="19"/>
    </row>
    <row r="105" spans="1:14">
      <c r="G105" s="22"/>
      <c r="H105" s="19"/>
    </row>
    <row r="106" spans="1:14">
      <c r="G106" s="22"/>
      <c r="H106" s="19"/>
    </row>
    <row r="107" spans="1:14">
      <c r="G107" s="22"/>
      <c r="H107" s="19"/>
    </row>
    <row r="108" spans="1:14">
      <c r="G108" s="22"/>
      <c r="H108" s="19"/>
    </row>
    <row r="109" spans="1:14">
      <c r="G109" s="22"/>
      <c r="H109" s="19"/>
    </row>
    <row r="110" spans="1:14">
      <c r="H110" s="19"/>
    </row>
  </sheetData>
  <protectedRanges>
    <protectedRange sqref="B64:B65" name="Диапазон1_1_1_1_2_1_2_1_1_1_3_1"/>
    <protectedRange sqref="B66:B67" name="Диапазон1_1_1_1_2_1_2_1_1_1"/>
    <protectedRange sqref="B76:B77" name="Диапазон1_1_1_1_2_1_2_1_1_1_1"/>
  </protectedRanges>
  <mergeCells count="4">
    <mergeCell ref="A1:N1"/>
    <mergeCell ref="F2:L2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Парпаева</dc:creator>
  <cp:lastModifiedBy>user</cp:lastModifiedBy>
  <dcterms:created xsi:type="dcterms:W3CDTF">2017-12-25T05:58:12Z</dcterms:created>
  <dcterms:modified xsi:type="dcterms:W3CDTF">2018-01-22T08:31:47Z</dcterms:modified>
</cp:coreProperties>
</file>